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5 七戸町○\0506提出\"/>
    </mc:Choice>
  </mc:AlternateContent>
  <workbookProtection workbookPassword="979D" lockStructure="1"/>
  <bookViews>
    <workbookView xWindow="0" yWindow="0" windowWidth="28800" windowHeight="12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5" i="9"/>
  <c r="CO34" i="9"/>
  <c r="CO35" i="9" s="1"/>
  <c r="CO36" i="9" s="1"/>
  <c r="CO37" i="9" s="1"/>
  <c r="BW34" i="9"/>
  <c r="BW35" i="9" s="1"/>
  <c r="BW36" i="9" s="1"/>
  <c r="BW37" i="9" s="1"/>
  <c r="BW38" i="9" s="1"/>
  <c r="BW39" i="9" s="1"/>
  <c r="BW40" i="9" s="1"/>
  <c r="BW41" i="9" s="1"/>
  <c r="BW42" i="9" s="1"/>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<sst xmlns="http://schemas.openxmlformats.org/spreadsheetml/2006/main" count="955" uniqueCount="547">
  <si>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</si>
  <si>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</si>
  <si>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</si>
  <si>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</si>
  <si>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</si>
  <si>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</si>
  <si>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</si>
  <si>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</si>
  <si>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</si>
  <si>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</si>
  <si>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</si>
  <si>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</si>
  <si>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</si>
  <si>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</si>
  <si>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</si>
  <si>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</si>
  <si>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</si>
  <si>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</si>
  <si>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</si>
  <si>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</si>
  <si>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</si>
  <si>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</si>
  <si>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</si>
  <si>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</si>
  <si>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</si>
  <si>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</si>
  <si>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</si>
  <si>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</si>
  <si>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</si>
  <si>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</si>
  <si>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</si>
  <si>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</si>
  <si>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</si>
  <si>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</si>
  <si>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</si>
  <si>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</si>
  <si>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</si>
  <si>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</si>
  <si>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</si>
  <si>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</si>
  <si>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</si>
  <si>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</si>
  <si>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</si>
  <si>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</si>
  <si>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</si>
  <si>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</si>
  <si>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</si>
  <si>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</si>
  <si>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</si>
  <si>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</si>
  <si>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</si>
  <si>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</si>
  <si>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</si>
  <si>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</si>
  <si>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</si>
  <si>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</si>
  <si>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</si>
  <si>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</si>
  <si>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</si>
  <si>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</si>
  <si>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</si>
  <si>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</si>
  <si>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</si>
  <si>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</si>
  <si>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</si>
  <si>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</si>
  <si>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</si>
  <si>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</si>
  <si>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</si>
  <si>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</si>
  <si>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</si>
  <si>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</si>
  <si>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</si>
  <si>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</si>
  <si>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</si>
  <si>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</si>
  <si>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</si>
  <si>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</si>
  <si>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</si>
  <si>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</si>
  <si>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</si>
  <si>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</si>
  <si>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</si>
  <si>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</si>
  <si>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</si>
  <si>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</si>
  <si>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</si>
  <si>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</si>
  <si>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</si>
  <si>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</si>
  <si>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</si>
  <si>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</si>
  <si>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</si>
  <si>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</si>
  <si>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</si>
  <si>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</si>
  <si>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</si>
  <si>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</si>
  <si>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</si>
  <si>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</si>
  <si>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</si>
  <si>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</si>
  <si>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</si>
  <si>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</si>
  <si>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</si>
  <si>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</si>
  <si>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</si>
  <si>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</si>
  <si>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</si>
  <si>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</si>
  <si>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</si>
  <si>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</si>
  <si>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</si>
  <si>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</si>
  <si>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</si>
  <si>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</si>
  <si>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</si>
  <si>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</si>
  <si>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</si>
  <si>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</si>
  <si>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</si>
  <si>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</si>
  <si>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</si>
  <si>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</si>
  <si>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</si>
  <si>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</si>
  <si>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</si>
  <si>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</si>
  <si>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</si>
  <si>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</si>
  <si>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</si>
  <si>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</si>
  <si>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</si>
  <si>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</si>
  <si>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</si>
  <si>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</si>
  <si>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</si>
  <si>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</si>
  <si>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</si>
  <si>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</si>
  <si>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</si>
  <si>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</si>
  <si>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</si>
  <si>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</si>
  <si>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</si>
  <si>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</si>
  <si>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</si>
  <si>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</si>
  <si>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</si>
  <si>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</si>
  <si>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</si>
  <si>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</si>
  <si>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</si>
  <si>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</si>
  <si>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</si>
  <si>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</si>
  <si>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</si>
  <si>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</si>
  <si>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</si>
  <si>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</si>
  <si>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</si>
  <si>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</si>
  <si>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</si>
  <si>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</si>
  <si>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</si>
  <si>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</si>
  <si>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</si>
  <si>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</si>
  <si>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</si>
  <si>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</si>
  <si>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</si>
  <si>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</si>
  <si>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</si>
  <si>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</si>
  <si>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</si>
  <si>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</si>
  <si>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</si>
  <si>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</si>
  <si>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</si>
  <si>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</si>
  <si>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</si>
  <si>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</si>
  <si>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</si>
  <si>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</si>
  <si>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</si>
  <si>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</si>
  <si>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</si>
  <si>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</si>
  <si>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</si>
  <si>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</si>
  <si>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</si>
  <si>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</si>
  <si>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</si>
  <si>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</si>
  <si>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</si>
  <si>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</si>
  <si>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</si>
  <si>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</si>
  <si>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</si>
  <si>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</si>
  <si>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</si>
  <si>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</si>
  <si>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</si>
  <si>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</si>
  <si>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</si>
  <si>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</si>
  <si>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</si>
  <si>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</si>
  <si>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</si>
  <si>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</si>
  <si>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</si>
  <si>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</si>
  <si>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</si>
  <si>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</si>
  <si>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</si>
  <si>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</si>
  <si>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</si>
  <si>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</si>
  <si>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</si>
  <si>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</si>
  <si>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</si>
  <si>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</si>
  <si>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</si>
  <si>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</si>
  <si>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</si>
  <si>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</si>
  <si>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</si>
  <si>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</si>
  <si>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</si>
  <si>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</si>
  <si>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</si>
  <si>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</si>
  <si>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</si>
  <si>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</si>
  <si>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</si>
  <si>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</si>
  <si>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</si>
  <si>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</si>
  <si>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</si>
  <si>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</si>
  <si>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</si>
  <si>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</si>
  <si>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</si>
  <si>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</si>
  <si>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</si>
  <si>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</si>
  <si>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</si>
  <si>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</si>
  <si>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</si>
  <si>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</si>
  <si>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</si>
  <si>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</si>
  <si>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</si>
  <si>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</si>
  <si>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</si>
  <si>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</si>
  <si>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</si>
  <si>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</si>
  <si>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</si>
  <si>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</si>
  <si>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</si>
  <si>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</si>
  <si>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</si>
  <si>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</si>
  <si>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</si>
  <si>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</si>
  <si>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</si>
  <si>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</si>
  <si>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</si>
  <si>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</si>
  <si>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</si>
  <si>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</si>
  <si>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</si>
  <si>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</si>
  <si>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</si>
  <si>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</si>
  <si>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</si>
  <si>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</si>
  <si>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</si>
  <si>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</si>
  <si>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</si>
  <si>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</si>
  <si>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</si>
  <si>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</si>
  <si>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</si>
  <si>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</si>
  <si>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</si>
  <si>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</si>
  <si>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</si>
  <si>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</si>
  <si>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</si>
  <si>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</si>
  <si>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</si>
  <si>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</si>
  <si>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</si>
  <si>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</si>
  <si>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</si>
  <si>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</si>
  <si>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</si>
  <si>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</si>
  <si>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</si>
  <si>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</si>
  <si>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</si>
  <si>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</si>
  <si>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</si>
  <si>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</si>
  <si>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</si>
  <si>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</si>
  <si>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</si>
  <si>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</si>
  <si>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</si>
  <si>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</si>
  <si>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</si>
  <si>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</si>
  <si>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</si>
  <si>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</si>
  <si>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</si>
  <si>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</si>
  <si>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</si>
  <si>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</si>
  <si>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</si>
  <si>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</si>
  <si>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</si>
  <si>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</si>
  <si>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</si>
  <si>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</si>
  <si>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</si>
  <si>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</si>
  <si>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</si>
  <si>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</si>
  <si>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</si>
  <si>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</si>
  <si>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</si>
  <si>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</si>
  <si>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</si>
  <si>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</si>
  <si>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</si>
  <si>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</si>
  <si>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</si>
  <si>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</si>
  <si>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</si>
  <si>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</si>
  <si>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</si>
  <si>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</si>
  <si>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</si>
  <si>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</si>
  <si>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</si>
  <si>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</si>
  <si>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</si>
  <si>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</si>
  <si>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</si>
  <si>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</si>
  <si>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</si>
  <si>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</si>
  <si>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</si>
  <si>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</si>
  <si>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</si>
  <si>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</si>
  <si>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</si>
  <si>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</si>
  <si>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</si>
  <si>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</si>
  <si>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</si>
  <si>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</si>
  <si>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</si>
  <si>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</si>
  <si>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</si>
  <si>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</si>
  <si>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</si>
  <si>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</si>
  <si>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</si>
  <si>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</si>
  <si>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</si>
  <si>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</si>
  <si>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</si>
  <si>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</si>
  <si>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</si>
  <si>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</si>
  <si>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</si>
  <si>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</si>
  <si>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</si>
  <si>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</si>
  <si>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</si>
  <si>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</si>
  <si>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</si>
  <si>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</si>
  <si>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</si>
  <si>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</si>
  <si>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</si>
  <si>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</si>
  <si>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</si>
  <si>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</si>
  <si>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</si>
  <si>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</si>
  <si>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</si>
  <si>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</si>
  <si>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</si>
  <si>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</si>
  <si>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</si>
  <si>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</si>
  <si>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</si>
  <si>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</si>
  <si>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</si>
  <si>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</si>
  <si>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</si>
  <si>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</si>
  <si>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</si>
  <si>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</si>
  <si>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</si>
  <si>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</si>
  <si>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</si>
  <si>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</si>
  <si>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</si>
  <si>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</si>
  <si>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</si>
  <si>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</si>
  <si>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</si>
  <si>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</si>
  <si>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</si>
  <si>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</si>
  <si>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</si>
  <si>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</si>
  <si>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</si>
  <si>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</si>
  <si>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</si>
  <si>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</si>
  <si>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</si>
  <si>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</si>
  <si>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</si>
  <si>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</si>
  <si>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</si>
  <si>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</si>
  <si>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</si>
  <si>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</si>
  <si>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</si>
  <si>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</si>
  <si>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</si>
  <si>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</si>
  <si>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</si>
  <si>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</si>
  <si>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</si>
  <si>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</si>
  <si>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</si>
  <si>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</si>
  <si>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</si>
  <si>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</si>
  <si>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</si>
  <si>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</si>
  <si>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</si>
  <si>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</si>
  <si>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</si>
  <si>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</si>
  <si>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</si>
  <si>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</si>
  <si>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</si>
  <si>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</si>
  <si>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</si>
  <si>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</si>
  <si>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</si>
  <si>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</si>
  <si>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</si>
  <si>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</si>
  <si>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</si>
  <si>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</si>
  <si>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</si>
  <si>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</si>
  <si>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</si>
  <si>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</si>
  <si>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</si>
  <si>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</si>
  <si>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</si>
  <si>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</si>
  <si>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</si>
  <si>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</si>
  <si>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</si>
  <si>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</si>
  <si>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</si>
  <si>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</si>
  <si>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</si>
  <si>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</si>
  <si>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</si>
  <si>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</si>
  <si>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</si>
  <si>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</si>
  <si>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</si>
  <si>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</si>
  <si>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</si>
  <si>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</si>
  <si>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</si>
  <si>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</si>
  <si>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</si>
  <si>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</si>
  <si>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</si>
  <si>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</si>
  <si>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</si>
  <si>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</si>
  <si>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</si>
  <si>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</si>
  <si>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</si>
  <si>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</si>
  <si>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</si>
  <si>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</si>
  <si>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</si>
  <si>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</si>
  <si>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</si>
  <si>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</si>
  <si>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</si>
  <si>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</si>
  <si>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</si>
  <si>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</si>
  <si>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</si>
  <si>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</si>
  <si>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</si>
  <si>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</si>
  <si>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</si>
  <si>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</si>
  <si>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</si>
  <si>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</si>
  <si>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</si>
  <si>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</si>
  <si>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</si>
  <si>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</si>
  <si>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</si>
  <si>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介護保険事業</t>
  </si>
  <si>
    <t>介護サービス事業</t>
  </si>
  <si>
    <t>公共下水道事業特別会計</t>
  </si>
  <si>
    <t>後期高齢者医療事業</t>
  </si>
  <si>
    <t>霊園事業会計</t>
  </si>
  <si>
    <t>農業集落排水事業特別会計</t>
  </si>
  <si>
    <t>その他会計（赤字）</t>
  </si>
  <si>
    <t>その他会計（黒字）</t>
  </si>
  <si>
    <t>-</t>
    <phoneticPr fontId="2"/>
  </si>
  <si>
    <t>中部上北広域事業組合　一般会計</t>
    <rPh sb="0" eb="2">
      <t>チュウブ</t>
    </rPh>
    <rPh sb="2" eb="4">
      <t>カミキタ</t>
    </rPh>
    <rPh sb="4" eb="6">
      <t>コウイキ</t>
    </rPh>
    <rPh sb="6" eb="8">
      <t>ジギョウ</t>
    </rPh>
    <rPh sb="8" eb="10">
      <t>クミアイ</t>
    </rPh>
    <rPh sb="11" eb="13">
      <t>イッパン</t>
    </rPh>
    <rPh sb="13" eb="15">
      <t>カイケイ</t>
    </rPh>
    <phoneticPr fontId="3"/>
  </si>
  <si>
    <t>中部上北広域事業組合　病院事業</t>
    <rPh sb="0" eb="2">
      <t>チュウブ</t>
    </rPh>
    <rPh sb="2" eb="4">
      <t>カミキタ</t>
    </rPh>
    <rPh sb="4" eb="6">
      <t>コウイキ</t>
    </rPh>
    <rPh sb="6" eb="8">
      <t>ジギョウ</t>
    </rPh>
    <rPh sb="8" eb="10">
      <t>クミアイ</t>
    </rPh>
    <rPh sb="11" eb="13">
      <t>ビョウイン</t>
    </rPh>
    <rPh sb="13" eb="15">
      <t>ジギョウ</t>
    </rPh>
    <phoneticPr fontId="3"/>
  </si>
  <si>
    <t>上北地方教育・福祉事務組合</t>
    <rPh sb="0" eb="2">
      <t>カミキタ</t>
    </rPh>
    <rPh sb="2" eb="4">
      <t>チホウ</t>
    </rPh>
    <rPh sb="4" eb="6">
      <t>キョウイク</t>
    </rPh>
    <rPh sb="7" eb="9">
      <t>フクシ</t>
    </rPh>
    <rPh sb="9" eb="11">
      <t>ジム</t>
    </rPh>
    <rPh sb="11" eb="13">
      <t>クミアイ</t>
    </rPh>
    <phoneticPr fontId="3"/>
  </si>
  <si>
    <t>青森県市町村職員退職手当組合</t>
    <rPh sb="0" eb="2">
      <t>アオモリ</t>
    </rPh>
    <rPh sb="2" eb="3">
      <t>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</si>
  <si>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</si>
  <si>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</si>
  <si>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　医療特別会計</t>
    <rPh sb="0" eb="3">
      <t>アオモリケン</t>
    </rPh>
    <rPh sb="3" eb="5">
      <t>コウキ</t>
    </rPh>
    <rPh sb="5" eb="8">
      <t>コウレイシャ</t>
    </rPh>
    <rPh sb="8" eb="10">
      <t>イリョウ</t>
    </rPh>
    <rPh sb="10" eb="12">
      <t>コウイキ</t>
    </rPh>
    <rPh sb="12" eb="14">
      <t>レンゴウ</t>
    </rPh>
    <rPh sb="15" eb="17">
      <t>イリョウ</t>
    </rPh>
    <rPh sb="17" eb="19">
      <t>トクベツ</t>
    </rPh>
    <rPh sb="19" eb="21">
      <t>カイケイ</t>
    </rPh>
    <phoneticPr fontId="3"/>
  </si>
  <si>
    <t>青森県市町村総合事務組合</t>
    <rPh sb="0" eb="3">
      <t>アオモリケン</t>
    </rPh>
    <rPh sb="3" eb="6">
      <t>シチョウソン</t>
    </rPh>
    <rPh sb="6" eb="8">
      <t>ソウゴウ</t>
    </rPh>
    <rPh sb="8" eb="10">
      <t>ジム</t>
    </rPh>
    <rPh sb="10" eb="12">
      <t>クミアイ</t>
    </rPh>
    <phoneticPr fontId="3"/>
  </si>
  <si>
    <t>十和田地区食肉処理事務組合</t>
    <rPh sb="0" eb="3">
      <t>トワダ</t>
    </rPh>
    <rPh sb="3" eb="5">
      <t>チク</t>
    </rPh>
    <rPh sb="5" eb="7">
      <t>ショクニク</t>
    </rPh>
    <rPh sb="7" eb="9">
      <t>ショリ</t>
    </rPh>
    <rPh sb="9" eb="11">
      <t>ジム</t>
    </rPh>
    <rPh sb="11" eb="13">
      <t>クミアイ</t>
    </rPh>
    <phoneticPr fontId="3"/>
  </si>
  <si>
    <t/>
  </si>
  <si>
    <t>法適用企業</t>
  </si>
  <si>
    <t>鷹山宇一記念美術振興会</t>
    <rPh sb="0" eb="2">
      <t>タカヤマ</t>
    </rPh>
    <rPh sb="2" eb="4">
      <t>ウイチ</t>
    </rPh>
    <rPh sb="4" eb="6">
      <t>キネン</t>
    </rPh>
    <rPh sb="6" eb="8">
      <t>ビジュツ</t>
    </rPh>
    <rPh sb="8" eb="11">
      <t>シンコウカイ</t>
    </rPh>
    <phoneticPr fontId="3"/>
  </si>
  <si>
    <t>東八甲田ローズカントリー</t>
    <rPh sb="0" eb="1">
      <t>ヒガシ</t>
    </rPh>
    <rPh sb="1" eb="4">
      <t>ハッコウダ</t>
    </rPh>
    <phoneticPr fontId="3"/>
  </si>
  <si>
    <t>南部縦貫</t>
    <rPh sb="0" eb="2">
      <t>ナンブ</t>
    </rPh>
    <rPh sb="2" eb="4">
      <t>ジュウカン</t>
    </rPh>
    <phoneticPr fontId="3"/>
  </si>
  <si>
    <t>みらい天間林</t>
    <rPh sb="3" eb="6">
      <t>テンマバヤシ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</si>
</sst>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99058</c:v>
                </c:pt>
                <c:pt idx="1">
                  <c:v>45142</c:v>
                </c:pt>
                <c:pt idx="2">
                  <c:v>42322</c:v>
                </c:pt>
                <c:pt idx="3">
                  <c:v>87689</c:v>
                </c:pt>
                <c:pt idx="4">
                  <c:v>74508</c:v>
                </c:pt>
              </c:numCache>
            </c:numRef>
          </c:val>
          <c:smooth val="0"/>
        </c:ser>
        <c:dLbls>
          <c:showLegendKey val="0"/>
          <c:showVal val="0"/>
          <c:showCatName val="0"/>
          <c:showSerName val="0"/>
          <c:showPercent val="0"/>
          <c:showBubbleSize val="0"/>
        </c:dLbls>
        <c:marker val="1"/>
        <c:smooth val="0"/>
        <c:axId val="194132760"/>
        <c:axId val="194133544"/>
      </c:lineChart>
      <c:catAx>
        <c:axId val="194132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33544"/>
        <c:crosses val="autoZero"/>
        <c:auto val="1"/>
        <c:lblAlgn val="ctr"/>
        <c:lblOffset val="100"/>
        <c:tickLblSkip val="1"/>
        <c:tickMarkSkip val="1"/>
        <c:noMultiLvlLbl val="0"/>
      </c:catAx>
      <c:valAx>
        <c:axId val="194133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32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c:v>
                </c:pt>
                <c:pt idx="1">
                  <c:v>1.2</c:v>
                </c:pt>
                <c:pt idx="2">
                  <c:v>0.95</c:v>
                </c:pt>
                <c:pt idx="3">
                  <c:v>2.14</c:v>
                </c:pt>
                <c:pt idx="4">
                  <c:v>1.29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16.489999999999998</c:v>
                </c:pt>
                <c:pt idx="1">
                  <c:v>20.71</c:v>
                </c:pt>
                <c:pt idx="2">
                  <c:v>18.899999999999999</c:v>
                </c:pt>
                <c:pt idx="3">
                  <c:v>16.559999999999999</c:v>
                </c:pt>
                <c:pt idx="4">
                  <c:v>14.61</c:v>
                </c:pt>
              </c:numCache>
            </c:numRef>
          </c:val>
        </c:ser>
        <c:dLbls>
          <c:showLegendKey val="0"/>
          <c:showVal val="0"/>
          <c:showCatName val="0"/>
          <c:showSerName val="0"/>
          <c:showPercent val="0"/>
          <c:showBubbleSize val="0"/>
        </c:dLbls>
        <c:gapWidth val="250"/>
        <c:overlap val="100"/>
        <c:axId val="193321680"/>
        <c:axId val="34815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6.92</c:v>
                </c:pt>
                <c:pt idx="1">
                  <c:v>5.19</c:v>
                </c:pt>
                <c:pt idx="2">
                  <c:v>0.88</c:v>
                </c:pt>
                <c:pt idx="3">
                  <c:v>2.33</c:v>
                </c:pt>
                <c:pt idx="4">
                  <c:v>1.84</c:v>
                </c:pt>
              </c:numCache>
            </c:numRef>
          </c:val>
          <c:smooth val="0"/>
        </c:ser>
        <c:dLbls>
          <c:showLegendKey val="0"/>
          <c:showVal val="0"/>
          <c:showCatName val="0"/>
          <c:showSerName val="0"/>
          <c:showPercent val="0"/>
          <c:showBubbleSize val="0"/>
        </c:dLbls>
        <c:marker val="1"/>
        <c:smooth val="0"/>
        <c:axId val="193321680"/>
        <c:axId val="348158352"/>
      </c:lineChart>
      <c:catAx>
        <c:axId val="19332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158352"/>
        <c:crosses val="autoZero"/>
        <c:auto val="1"/>
        <c:lblAlgn val="ctr"/>
        <c:lblOffset val="100"/>
        <c:tickLblSkip val="1"/>
        <c:tickMarkSkip val="1"/>
        <c:noMultiLvlLbl val="0"/>
      </c:catAx>
      <c:valAx>
        <c:axId val="34815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32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1.75</c:v>
                </c:pt>
                <c:pt idx="2">
                  <c:v>#N/A</c:v>
                </c:pt>
                <c:pt idx="3">
                  <c:v>1.44</c:v>
                </c:pt>
                <c:pt idx="4">
                  <c:v>#N/A</c:v>
                </c:pt>
                <c:pt idx="5">
                  <c:v>0.52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霊園事業会計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6"/>
          <c:order val="6"/>
          <c:tx>
            <c:strRef>
              <c:f>データシート!$A$33</c:f>
              <c:strCache>
                <c:ptCount val="1"/>
                <c:pt idx="0">
                  <c:v>介護サービス事業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0.4</c:v>
                </c:pt>
                <c:pt idx="4">
                  <c:v>#N/A</c:v>
                </c:pt>
                <c:pt idx="5">
                  <c:v>0.66</c:v>
                </c:pt>
                <c:pt idx="6">
                  <c:v>#N/A</c:v>
                </c:pt>
                <c:pt idx="7">
                  <c:v>0.46</c:v>
                </c:pt>
                <c:pt idx="8">
                  <c:v>#N/A</c:v>
                </c:pt>
                <c:pt idx="9">
                  <c:v>0.93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1.89</c:v>
                </c:pt>
                <c:pt idx="2">
                  <c:v>#N/A</c:v>
                </c:pt>
                <c:pt idx="3">
                  <c:v>1.19</c:v>
                </c:pt>
                <c:pt idx="4">
                  <c:v>#N/A</c:v>
                </c:pt>
                <c:pt idx="5">
                  <c:v>0.94</c:v>
                </c:pt>
                <c:pt idx="6">
                  <c:v>#N/A</c:v>
                </c:pt>
                <c:pt idx="7">
                  <c:v>2.13</c:v>
                </c:pt>
                <c:pt idx="8">
                  <c:v>#N/A</c:v>
                </c:pt>
                <c:pt idx="9">
                  <c:v>1.29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7.51</c:v>
                </c:pt>
                <c:pt idx="2">
                  <c:v>#N/A</c:v>
                </c:pt>
                <c:pt idx="3">
                  <c:v>7.78</c:v>
                </c:pt>
                <c:pt idx="4">
                  <c:v>#N/A</c:v>
                </c:pt>
                <c:pt idx="5">
                  <c:v>8.85</c:v>
                </c:pt>
                <c:pt idx="6">
                  <c:v>#N/A</c:v>
                </c:pt>
                <c:pt idx="7">
                  <c:v>9.15</c:v>
                </c:pt>
                <c:pt idx="8">
                  <c:v>#N/A</c:v>
                </c:pt>
                <c:pt idx="9">
                  <c:v>10.28</c:v>
                </c:pt>
              </c:numCache>
            </c:numRef>
          </c:val>
        </c:ser>
        <c:dLbls>
          <c:showLegendKey val="0"/>
          <c:showVal val="0"/>
          <c:showCatName val="0"/>
          <c:showSerName val="0"/>
          <c:showPercent val="0"/>
          <c:showBubbleSize val="0"/>
        </c:dLbls>
        <c:gapWidth val="150"/>
        <c:overlap val="100"/>
        <c:axId val="348159136"/>
        <c:axId val="348159528"/>
      </c:barChart>
      <c:catAx>
        <c:axId val="3481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159528"/>
        <c:crosses val="autoZero"/>
        <c:auto val="1"/>
        <c:lblAlgn val="ctr"/>
        <c:lblOffset val="100"/>
        <c:tickLblSkip val="1"/>
        <c:tickMarkSkip val="1"/>
        <c:noMultiLvlLbl val="0"/>
      </c:catAx>
      <c:valAx>
        <c:axId val="34815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15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1178</c:v>
                </c:pt>
                <c:pt idx="5">
                  <c:v>1175</c:v>
                </c:pt>
                <c:pt idx="8">
                  <c:v>1212</c:v>
                </c:pt>
                <c:pt idx="11">
                  <c:v>1252</c:v>
                </c:pt>
                <c:pt idx="14">
                  <c:v>1293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c:v>
                </c:pt>
                <c:pt idx="3">
                  <c:v>23</c:v>
                </c:pt>
                <c:pt idx="6">
                  <c:v>22</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321</c:v>
                </c:pt>
                <c:pt idx="3">
                  <c:v>328</c:v>
                </c:pt>
                <c:pt idx="6">
                  <c:v>350</c:v>
                </c:pt>
                <c:pt idx="9">
                  <c:v>395</c:v>
                </c:pt>
                <c:pt idx="12">
                  <c:v>398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246</c:v>
                </c:pt>
                <c:pt idx="3">
                  <c:v>217</c:v>
                </c:pt>
                <c:pt idx="6">
                  <c:v>268</c:v>
                </c:pt>
                <c:pt idx="9">
                  <c:v>260</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1376</c:v>
                </c:pt>
                <c:pt idx="3">
                  <c:v>1238</c:v>
                </c:pt>
                <c:pt idx="6">
                  <c:v>1134</c:v>
                </c:pt>
                <c:pt idx="9">
                  <c:v>1106</c:v>
                </c:pt>
                <c:pt idx="12">
                  <c:v>1092</c:v>
                </c:pt>
              </c:numCache>
            </c:numRef>
          </c:val>
        </c:ser>
        <c:dLbls>
          <c:showLegendKey val="0"/>
          <c:showVal val="0"/>
          <c:showCatName val="0"/>
          <c:showSerName val="0"/>
          <c:showPercent val="0"/>
          <c:showBubbleSize val="0"/>
        </c:dLbls>
        <c:gapWidth val="100"/>
        <c:overlap val="100"/>
        <c:axId val="348161880"/>
        <c:axId val="352611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788</c:v>
                </c:pt>
                <c:pt idx="2">
                  <c:v>#N/A</c:v>
                </c:pt>
                <c:pt idx="3">
                  <c:v>#N/A</c:v>
                </c:pt>
                <c:pt idx="4">
                  <c:v>631</c:v>
                </c:pt>
                <c:pt idx="5">
                  <c:v>#N/A</c:v>
                </c:pt>
                <c:pt idx="6">
                  <c:v>#N/A</c:v>
                </c:pt>
                <c:pt idx="7">
                  <c:v>562</c:v>
                </c:pt>
                <c:pt idx="8">
                  <c:v>#N/A</c:v>
                </c:pt>
                <c:pt idx="9">
                  <c:v>#N/A</c:v>
                </c:pt>
                <c:pt idx="10">
                  <c:v>522</c:v>
                </c:pt>
                <c:pt idx="11">
                  <c:v>#N/A</c:v>
                </c:pt>
                <c:pt idx="12">
                  <c:v>#N/A</c:v>
                </c:pt>
                <c:pt idx="13">
                  <c:v>430</c:v>
                </c:pt>
                <c:pt idx="14">
                  <c:v>#N/A</c:v>
                </c:pt>
              </c:numCache>
            </c:numRef>
          </c:val>
          <c:smooth val="0"/>
        </c:ser>
        <c:dLbls>
          <c:showLegendKey val="0"/>
          <c:showVal val="0"/>
          <c:showCatName val="0"/>
          <c:showSerName val="0"/>
          <c:showPercent val="0"/>
          <c:showBubbleSize val="0"/>
        </c:dLbls>
        <c:marker val="1"/>
        <c:smooth val="0"/>
        <c:axId val="348161880"/>
        <c:axId val="352611448"/>
      </c:lineChart>
      <c:catAx>
        <c:axId val="34816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611448"/>
        <c:crosses val="autoZero"/>
        <c:auto val="1"/>
        <c:lblAlgn val="ctr"/>
        <c:lblOffset val="100"/>
        <c:tickLblSkip val="1"/>
        <c:tickMarkSkip val="1"/>
        <c:noMultiLvlLbl val="0"/>
      </c:catAx>
      <c:valAx>
        <c:axId val="35261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16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11905</c:v>
                </c:pt>
                <c:pt idx="5">
                  <c:v>12044</c:v>
                </c:pt>
                <c:pt idx="8">
                  <c:v>11349</c:v>
                </c:pt>
                <c:pt idx="11">
                  <c:v>11012</c:v>
                </c:pt>
                <c:pt idx="14">
                  <c:v>10516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538</c:v>
                </c:pt>
                <c:pt idx="5">
                  <c:v>480</c:v>
                </c:pt>
                <c:pt idx="8">
                  <c:v>435</c:v>
                </c:pt>
                <c:pt idx="11">
                  <c:v>378</c:v>
                </c:pt>
                <c:pt idx="14">
                  <c:v>338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2136</c:v>
                </c:pt>
                <c:pt idx="5">
                  <c:v>2546</c:v>
                </c:pt>
                <c:pt idx="8">
                  <c:v>2417</c:v>
                </c:pt>
                <c:pt idx="11">
                  <c:v>2225</c:v>
                </c:pt>
                <c:pt idx="14">
                  <c:v>1944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49</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2392</c:v>
                </c:pt>
                <c:pt idx="3">
                  <c:v>2156</c:v>
                </c:pt>
                <c:pt idx="6">
                  <c:v>2031</c:v>
                </c:pt>
                <c:pt idx="9">
                  <c:v>1845</c:v>
                </c:pt>
                <c:pt idx="12">
                  <c:v>1634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2355</c:v>
                </c:pt>
                <c:pt idx="3">
                  <c:v>2294</c:v>
                </c:pt>
                <c:pt idx="6">
                  <c:v>2144</c:v>
                </c:pt>
                <c:pt idx="9">
                  <c:v>1858</c:v>
                </c:pt>
                <c:pt idx="12">
                  <c:v>1607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3869</c:v>
                </c:pt>
                <c:pt idx="3">
                  <c:v>3686</c:v>
                </c:pt>
                <c:pt idx="6">
                  <c:v>3668</c:v>
                </c:pt>
                <c:pt idx="9">
                  <c:v>3596</c:v>
                </c:pt>
                <c:pt idx="12">
                  <c:v>3307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109</c:v>
                </c:pt>
                <c:pt idx="3">
                  <c:v>88</c:v>
                </c:pt>
                <c:pt idx="6">
                  <c:v>65</c:v>
                </c:pt>
                <c:pt idx="9">
                  <c:v>52</c:v>
                </c:pt>
                <c:pt idx="12">
                  <c:v>209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12365</c:v>
                </c:pt>
                <c:pt idx="3">
                  <c:v>11610</c:v>
                </c:pt>
                <c:pt idx="6">
                  <c:v>10535</c:v>
                </c:pt>
                <c:pt idx="9">
                  <c:v>9442</c:v>
                </c:pt>
                <c:pt idx="12">
                  <c:v>8443</c:v>
                </c:pt>
              </c:numCache>
            </c:numRef>
          </c:val>
        </c:ser>
        <c:dLbls>
          <c:showLegendKey val="0"/>
          <c:showVal val="0"/>
          <c:showCatName val="0"/>
          <c:showSerName val="0"/>
          <c:showPercent val="0"/>
          <c:showBubbleSize val="0"/>
        </c:dLbls>
        <c:gapWidth val="100"/>
        <c:overlap val="100"/>
        <c:axId val="352612624"/>
        <c:axId val="352613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6512</c:v>
                </c:pt>
                <c:pt idx="2">
                  <c:v>#N/A</c:v>
                </c:pt>
                <c:pt idx="3">
                  <c:v>#N/A</c:v>
                </c:pt>
                <c:pt idx="4">
                  <c:v>4764</c:v>
                </c:pt>
                <c:pt idx="5">
                  <c:v>#N/A</c:v>
                </c:pt>
                <c:pt idx="6">
                  <c:v>#N/A</c:v>
                </c:pt>
                <c:pt idx="7">
                  <c:v>4242</c:v>
                </c:pt>
                <c:pt idx="8">
                  <c:v>#N/A</c:v>
                </c:pt>
                <c:pt idx="9">
                  <c:v>#N/A</c:v>
                </c:pt>
                <c:pt idx="10">
                  <c:v>3179</c:v>
                </c:pt>
                <c:pt idx="11">
                  <c:v>#N/A</c:v>
                </c:pt>
                <c:pt idx="12">
                  <c:v>#N/A</c:v>
                </c:pt>
                <c:pt idx="13">
                  <c:v>2452</c:v>
                </c:pt>
                <c:pt idx="14">
                  <c:v>#N/A</c:v>
                </c:pt>
              </c:numCache>
            </c:numRef>
          </c:val>
          <c:smooth val="0"/>
        </c:ser>
        <c:dLbls>
          <c:showLegendKey val="0"/>
          <c:showVal val="0"/>
          <c:showCatName val="0"/>
          <c:showSerName val="0"/>
          <c:showPercent val="0"/>
          <c:showBubbleSize val="0"/>
        </c:dLbls>
        <c:marker val="1"/>
        <c:smooth val="0"/>
        <c:axId val="352612624"/>
        <c:axId val="352613016"/>
      </c:lineChart>
      <c:catAx>
        <c:axId val="35261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613016"/>
        <c:crosses val="autoZero"/>
        <c:auto val="1"/>
        <c:lblAlgn val="ctr"/>
        <c:lblOffset val="100"/>
        <c:tickLblSkip val="1"/>
        <c:tickMarkSkip val="1"/>
        <c:noMultiLvlLbl val="0"/>
      </c:catAx>
      <c:valAx>
        <c:axId val="35261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1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16,790
16,757
337.23
9,812,067
9,680,718
88,604
6,844,606
8,443,179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の基幹産業が景気低迷による影響を受けていることや人口減による基準財政需要額と基準財政収入額のいずれも減少しているが、地方消費税引き上げ分増収による基準財政収入額の減少幅が小さかったため類似団体より</a:t>
          </a:r>
          <a:r>
            <a:rPr kumimoji="1" lang="en-US" altLang="ja-JP" sz="1300">
              <a:latin typeface="ＭＳ Ｐゴシック"/>
            </a:rPr>
            <a:t>0.01</a:t>
          </a:r>
          <a:r>
            <a:rPr kumimoji="1" lang="ja-JP" altLang="en-US" sz="1300">
              <a:latin typeface="ＭＳ Ｐゴシック"/>
            </a:rPr>
            <a:t>ポイント上回った。今後も、町有施設民営化や町有地売却を進め、財政基盤の強化に努める。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7" name="直線コネクタ 66"/>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55033</xdr:rowOff>
    </xdr:to>
    <xdr:cxnSp macro="">
      <xdr:nvCxnSpPr>
        <xdr:cNvPr id="70" name="直線コネクタ 69"/>
        <xdr:cNvCxnSpPr/>
      </xdr:nvCxnSpPr>
      <xdr:spPr>
        <a:xfrm flipV="1">
          <a:off x="3225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3" name="直線コネクタ 72"/>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flipV="1">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1" name="テキスト ボックス 90"/>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全国平均をも上回ったため、経常経費の中でも中部上北広域事業組合や病院事業への負担金抑制を図り、町の財政を圧迫しないよう努める。その他、町独自においても、ごみ処理関係や高齢者福祉施設なども含め、民間移譲や内部業務の民間委託、指定管理者制度等の活用に早期に着手し、負担金の軽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149437</xdr:rowOff>
    </xdr:from>
    <xdr:to>
      <xdr:col>7</xdr:col>
      <xdr:colOff>152400</xdr:colOff>
      <xdr:row>66</xdr:row>
      <xdr:rowOff>130810</xdr:rowOff>
    </xdr:to>
    <xdr:cxnSp macro="">
      <xdr:nvCxnSpPr>
        <xdr:cNvPr id="130" name="直線コネクタ 129"/>
        <xdr:cNvCxnSpPr/>
      </xdr:nvCxnSpPr>
      <xdr:spPr>
        <a:xfrm>
          <a:off x="4114800" y="1129368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149437</xdr:rowOff>
    </xdr:from>
    <xdr:to>
      <xdr:col>6</xdr:col>
      <xdr:colOff>0</xdr:colOff>
      <xdr:row>66</xdr:row>
      <xdr:rowOff>10160</xdr:rowOff>
    </xdr:to>
    <xdr:cxnSp macro="">
      <xdr:nvCxnSpPr>
        <xdr:cNvPr id="133" name="直線コネクタ 132"/>
        <xdr:cNvCxnSpPr/>
      </xdr:nvCxnSpPr>
      <xdr:spPr>
        <a:xfrm flipV="1">
          <a:off x="3225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31327</xdr:rowOff>
    </xdr:from>
    <xdr:to>
      <xdr:col>4</xdr:col>
      <xdr:colOff>482600</xdr:colOff>
      <xdr:row>66</xdr:row>
      <xdr:rowOff>10160</xdr:rowOff>
    </xdr:to>
    <xdr:cxnSp macro="">
      <xdr:nvCxnSpPr>
        <xdr:cNvPr id="136" name="直線コネクタ 135"/>
        <xdr:cNvCxnSpPr/>
      </xdr:nvCxnSpPr>
      <xdr:spPr>
        <a:xfrm>
          <a:off x="2336800" y="110041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64</xdr:row>
      <xdr:rowOff>31327</xdr:rowOff>
    </xdr:to>
    <xdr:cxnSp macro="">
      <xdr:nvCxnSpPr>
        <xdr:cNvPr id="139" name="直線コネクタ 138"/>
        <xdr:cNvCxnSpPr/>
      </xdr:nvCxnSpPr>
      <xdr:spPr>
        <a:xfrm>
          <a:off x="1447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80010</xdr:rowOff>
    </xdr:from>
    <xdr:to>
      <xdr:col>7</xdr:col>
      <xdr:colOff>203200</xdr:colOff>
      <xdr:row>67</xdr:row>
      <xdr:rowOff>10160</xdr:rowOff>
    </xdr:to>
    <xdr:sp macro="" textlink="">
      <xdr:nvSpPr>
        <xdr:cNvPr id="149" name="円/楕円 148"/>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147337</xdr:rowOff>
    </xdr:from>
    <xdr:ext cx="762000" cy="259045"/>
    <xdr:sp macro="" textlink="">
      <xdr:nvSpPr>
        <xdr:cNvPr id="150" name="財政構造の弾力性該当値テキスト"/>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98637</xdr:rowOff>
    </xdr:from>
    <xdr:to>
      <xdr:col>6</xdr:col>
      <xdr:colOff>50800</xdr:colOff>
      <xdr:row>66</xdr:row>
      <xdr:rowOff>28787</xdr:rowOff>
    </xdr:to>
    <xdr:sp macro="" textlink="">
      <xdr:nvSpPr>
        <xdr:cNvPr id="151" name="円/楕円 150"/>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13564</xdr:rowOff>
    </xdr:from>
    <xdr:ext cx="736600" cy="259045"/>
    <xdr:sp macro="" textlink="">
      <xdr:nvSpPr>
        <xdr:cNvPr id="152" name="テキスト ボックス 151"/>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3" name="円/楕円 152"/>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4" name="テキスト ボックス 153"/>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5" name="円/楕円 154"/>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6" name="テキスト ボックス 155"/>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7" name="円/楕円 156"/>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8" name="テキスト ボックス 157"/>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後の退職者数の不補充や、新年の退職者数以内の補充の効果が出ており、類似団体に比べかなり改善されている。しかし、人口減少には歯止めがかからず、数値的には横ばいとなっている。今後も人件費のさらなる削減に向け、幼稚園の民間委託や、公共施設の指定管理者制度等を早急に進めるとともに、業務量に対する人事配置の適正化と物件費等について更なる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33351</xdr:rowOff>
    </xdr:from>
    <xdr:to>
      <xdr:col>7</xdr:col>
      <xdr:colOff>152400</xdr:colOff>
      <xdr:row>82</xdr:row>
      <xdr:rowOff>57872</xdr:rowOff>
    </xdr:to>
    <xdr:cxnSp macro="">
      <xdr:nvCxnSpPr>
        <xdr:cNvPr id="191" name="直線コネクタ 190"/>
        <xdr:cNvCxnSpPr/>
      </xdr:nvCxnSpPr>
      <xdr:spPr>
        <a:xfrm>
          <a:off x="4114800" y="14092251"/>
          <a:ext cx="8382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33351</xdr:rowOff>
    </xdr:from>
    <xdr:to>
      <xdr:col>6</xdr:col>
      <xdr:colOff>0</xdr:colOff>
      <xdr:row>82</xdr:row>
      <xdr:rowOff>46155</xdr:rowOff>
    </xdr:to>
    <xdr:cxnSp macro="">
      <xdr:nvCxnSpPr>
        <xdr:cNvPr id="194" name="直線コネクタ 193"/>
        <xdr:cNvCxnSpPr/>
      </xdr:nvCxnSpPr>
      <xdr:spPr>
        <a:xfrm flipV="1">
          <a:off x="3225800" y="14092251"/>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38781</xdr:rowOff>
    </xdr:from>
    <xdr:to>
      <xdr:col>4</xdr:col>
      <xdr:colOff>482600</xdr:colOff>
      <xdr:row>82</xdr:row>
      <xdr:rowOff>46155</xdr:rowOff>
    </xdr:to>
    <xdr:cxnSp macro="">
      <xdr:nvCxnSpPr>
        <xdr:cNvPr id="197" name="直線コネクタ 196"/>
        <xdr:cNvCxnSpPr/>
      </xdr:nvCxnSpPr>
      <xdr:spPr>
        <a:xfrm>
          <a:off x="2336800" y="14097681"/>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156387</xdr:rowOff>
    </xdr:from>
    <xdr:to>
      <xdr:col>3</xdr:col>
      <xdr:colOff>279400</xdr:colOff>
      <xdr:row>82</xdr:row>
      <xdr:rowOff>38781</xdr:rowOff>
    </xdr:to>
    <xdr:cxnSp macro="">
      <xdr:nvCxnSpPr>
        <xdr:cNvPr id="200" name="直線コネクタ 199"/>
        <xdr:cNvCxnSpPr/>
      </xdr:nvCxnSpPr>
      <xdr:spPr>
        <a:xfrm>
          <a:off x="1447800" y="14043837"/>
          <a:ext cx="889000" cy="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4" name="テキスト ボックス 203"/>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7072</xdr:rowOff>
    </xdr:from>
    <xdr:to>
      <xdr:col>7</xdr:col>
      <xdr:colOff>203200</xdr:colOff>
      <xdr:row>82</xdr:row>
      <xdr:rowOff>108672</xdr:rowOff>
    </xdr:to>
    <xdr:sp macro="" textlink="">
      <xdr:nvSpPr>
        <xdr:cNvPr id="210" name="円/楕円 209"/>
        <xdr:cNvSpPr/>
      </xdr:nvSpPr>
      <xdr:spPr>
        <a:xfrm>
          <a:off x="4902200" y="140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23599</xdr:rowOff>
    </xdr:from>
    <xdr:ext cx="762000" cy="259045"/>
    <xdr:sp macro="" textlink="">
      <xdr:nvSpPr>
        <xdr:cNvPr id="211" name="人件費・物件費等の状況該当値テキスト"/>
        <xdr:cNvSpPr txBox="1"/>
      </xdr:nvSpPr>
      <xdr:spPr>
        <a:xfrm>
          <a:off x="5041900" y="1391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148,834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154001</xdr:rowOff>
    </xdr:from>
    <xdr:to>
      <xdr:col>6</xdr:col>
      <xdr:colOff>50800</xdr:colOff>
      <xdr:row>82</xdr:row>
      <xdr:rowOff>84151</xdr:rowOff>
    </xdr:to>
    <xdr:sp macro="" textlink="">
      <xdr:nvSpPr>
        <xdr:cNvPr id="212" name="円/楕円 211"/>
        <xdr:cNvSpPr/>
      </xdr:nvSpPr>
      <xdr:spPr>
        <a:xfrm>
          <a:off x="4064000" y="140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94328</xdr:rowOff>
    </xdr:from>
    <xdr:ext cx="736600" cy="259045"/>
    <xdr:sp macro="" textlink="">
      <xdr:nvSpPr>
        <xdr:cNvPr id="213" name="テキスト ボックス 212"/>
        <xdr:cNvSpPr txBox="1"/>
      </xdr:nvSpPr>
      <xdr:spPr>
        <a:xfrm>
          <a:off x="3733800" y="1381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166805</xdr:rowOff>
    </xdr:from>
    <xdr:to>
      <xdr:col>4</xdr:col>
      <xdr:colOff>533400</xdr:colOff>
      <xdr:row>82</xdr:row>
      <xdr:rowOff>96955</xdr:rowOff>
    </xdr:to>
    <xdr:sp macro="" textlink="">
      <xdr:nvSpPr>
        <xdr:cNvPr id="214" name="円/楕円 213"/>
        <xdr:cNvSpPr/>
      </xdr:nvSpPr>
      <xdr:spPr>
        <a:xfrm>
          <a:off x="3175000" y="140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107132</xdr:rowOff>
    </xdr:from>
    <xdr:ext cx="762000" cy="259045"/>
    <xdr:sp macro="" textlink="">
      <xdr:nvSpPr>
        <xdr:cNvPr id="215" name="テキスト ボックス 214"/>
        <xdr:cNvSpPr txBox="1"/>
      </xdr:nvSpPr>
      <xdr:spPr>
        <a:xfrm>
          <a:off x="2844800" y="1382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159431</xdr:rowOff>
    </xdr:from>
    <xdr:to>
      <xdr:col>3</xdr:col>
      <xdr:colOff>330200</xdr:colOff>
      <xdr:row>82</xdr:row>
      <xdr:rowOff>89581</xdr:rowOff>
    </xdr:to>
    <xdr:sp macro="" textlink="">
      <xdr:nvSpPr>
        <xdr:cNvPr id="216" name="円/楕円 215"/>
        <xdr:cNvSpPr/>
      </xdr:nvSpPr>
      <xdr:spPr>
        <a:xfrm>
          <a:off x="2286000" y="140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99758</xdr:rowOff>
    </xdr:from>
    <xdr:ext cx="762000" cy="259045"/>
    <xdr:sp macro="" textlink="">
      <xdr:nvSpPr>
        <xdr:cNvPr id="217" name="テキスト ボックス 216"/>
        <xdr:cNvSpPr txBox="1"/>
      </xdr:nvSpPr>
      <xdr:spPr>
        <a:xfrm>
          <a:off x="1955800" y="138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105587</xdr:rowOff>
    </xdr:from>
    <xdr:to>
      <xdr:col>2</xdr:col>
      <xdr:colOff>127000</xdr:colOff>
      <xdr:row>82</xdr:row>
      <xdr:rowOff>35737</xdr:rowOff>
    </xdr:to>
    <xdr:sp macro="" textlink="">
      <xdr:nvSpPr>
        <xdr:cNvPr id="218" name="円/楕円 217"/>
        <xdr:cNvSpPr/>
      </xdr:nvSpPr>
      <xdr:spPr>
        <a:xfrm>
          <a:off x="1397000" y="139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45914</xdr:rowOff>
    </xdr:from>
    <xdr:ext cx="762000" cy="259045"/>
    <xdr:sp macro="" textlink="">
      <xdr:nvSpPr>
        <xdr:cNvPr id="219" name="テキスト ボックス 218"/>
        <xdr:cNvSpPr txBox="1"/>
      </xdr:nvSpPr>
      <xdr:spPr>
        <a:xfrm>
          <a:off x="1066800" y="1376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類似団体に比べ昨年の</a:t>
          </a:r>
          <a:r>
            <a:rPr kumimoji="1" lang="en-US" altLang="ja-JP" sz="1300">
              <a:latin typeface="ＭＳ Ｐゴシック"/>
            </a:rPr>
            <a:t>2.2</a:t>
          </a:r>
          <a:r>
            <a:rPr kumimoji="1" lang="ja-JP" altLang="en-US" sz="1300">
              <a:latin typeface="ＭＳ Ｐゴシック"/>
            </a:rPr>
            <a:t>ポイント差から、</a:t>
          </a:r>
          <a:r>
            <a:rPr kumimoji="1" lang="en-US" altLang="ja-JP" sz="1300">
              <a:latin typeface="ＭＳ Ｐゴシック"/>
            </a:rPr>
            <a:t>1.7</a:t>
          </a:r>
          <a:r>
            <a:rPr kumimoji="1" lang="ja-JP" altLang="en-US" sz="1300">
              <a:latin typeface="ＭＳ Ｐゴシック"/>
            </a:rPr>
            <a:t>ポイント差に減少している。今後も定員管理とあわせて、給与の適正化に努める。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15663</xdr:rowOff>
    </xdr:to>
    <xdr:cxnSp macro="">
      <xdr:nvCxnSpPr>
        <xdr:cNvPr id="248" name="直線コネクタ 247"/>
        <xdr:cNvCxnSpPr/>
      </xdr:nvCxnSpPr>
      <xdr:spPr>
        <a:xfrm flipV="1">
          <a:off x="17018000" y="13840884"/>
          <a:ext cx="0" cy="748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159190</xdr:rowOff>
    </xdr:from>
    <xdr:ext cx="762000" cy="259045"/>
    <xdr:sp macro="" textlink="">
      <xdr:nvSpPr>
        <xdr:cNvPr id="249" name="給与水準   （国との比較）最小値テキスト"/>
        <xdr:cNvSpPr txBox="1"/>
      </xdr:nvSpPr>
      <xdr:spPr>
        <a:xfrm>
          <a:off x="17106900" y="145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85</xdr:row>
      <xdr:rowOff>15663</xdr:rowOff>
    </xdr:from>
    <xdr:to>
      <xdr:col>24</xdr:col>
      <xdr:colOff>647700</xdr:colOff>
      <xdr:row>85</xdr:row>
      <xdr:rowOff>15663</xdr:rowOff>
    </xdr:to>
    <xdr:cxnSp macro="">
      <xdr:nvCxnSpPr>
        <xdr:cNvPr id="250" name="直線コネクタ 249"/>
        <xdr:cNvCxnSpPr/>
      </xdr:nvCxnSpPr>
      <xdr:spPr>
        <a:xfrm>
          <a:off x="16929100" y="1458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1"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2" name="直線コネクタ 251"/>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83</xdr:row>
      <xdr:rowOff>141393</xdr:rowOff>
    </xdr:to>
    <xdr:cxnSp macro="">
      <xdr:nvCxnSpPr>
        <xdr:cNvPr id="253" name="直線コネクタ 252"/>
        <xdr:cNvCxnSpPr/>
      </xdr:nvCxnSpPr>
      <xdr:spPr>
        <a:xfrm flipV="1">
          <a:off x="16179800" y="1433152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87</xdr:row>
      <xdr:rowOff>155363</xdr:rowOff>
    </xdr:to>
    <xdr:cxnSp macro="">
      <xdr:nvCxnSpPr>
        <xdr:cNvPr id="256" name="直線コネクタ 255"/>
        <xdr:cNvCxnSpPr/>
      </xdr:nvCxnSpPr>
      <xdr:spPr>
        <a:xfrm flipV="1">
          <a:off x="15290800" y="14371743"/>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7" name="フローチャート : 判断 256"/>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8" name="テキスト ボックス 257"/>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155363</xdr:rowOff>
    </xdr:from>
    <xdr:to>
      <xdr:col>22</xdr:col>
      <xdr:colOff>203200</xdr:colOff>
      <xdr:row>88</xdr:row>
      <xdr:rowOff>48261</xdr:rowOff>
    </xdr:to>
    <xdr:cxnSp macro="">
      <xdr:nvCxnSpPr>
        <xdr:cNvPr id="259" name="直線コネクタ 258"/>
        <xdr:cNvCxnSpPr/>
      </xdr:nvCxnSpPr>
      <xdr:spPr>
        <a:xfrm flipV="1">
          <a:off x="14401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2539</xdr:rowOff>
    </xdr:from>
    <xdr:to>
      <xdr:col>22</xdr:col>
      <xdr:colOff>254000</xdr:colOff>
      <xdr:row>86</xdr:row>
      <xdr:rowOff>104139</xdr:rowOff>
    </xdr:to>
    <xdr:sp macro="" textlink="">
      <xdr:nvSpPr>
        <xdr:cNvPr id="260" name="フローチャート : 判断 259"/>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61" name="テキスト ボックス 26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48261</xdr:rowOff>
    </xdr:to>
    <xdr:cxnSp macro="">
      <xdr:nvCxnSpPr>
        <xdr:cNvPr id="262" name="直線コネクタ 261"/>
        <xdr:cNvCxnSpPr/>
      </xdr:nvCxnSpPr>
      <xdr:spPr>
        <a:xfrm>
          <a:off x="13512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3" name="フローチャート : 判断 262"/>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4" name="テキスト ボックス 263"/>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65" name="フローチャート : 判断 264"/>
        <xdr:cNvSpPr/>
      </xdr:nvSpPr>
      <xdr:spPr>
        <a:xfrm>
          <a:off x="13462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66" name="テキスト ボックス 265"/>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2" name="円/楕円 271"/>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22454</xdr:rowOff>
    </xdr:from>
    <xdr:ext cx="762000" cy="259045"/>
    <xdr:sp macro="" textlink="">
      <xdr:nvSpPr>
        <xdr:cNvPr id="273" name="給与水準   （国との比較）該当値テキスト"/>
        <xdr:cNvSpPr txBox="1"/>
      </xdr:nvSpPr>
      <xdr:spPr>
        <a:xfrm>
          <a:off x="17106900" y="142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4" name="円/楕円 273"/>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5520</xdr:rowOff>
    </xdr:from>
    <xdr:ext cx="736600" cy="259045"/>
    <xdr:sp macro="" textlink="">
      <xdr:nvSpPr>
        <xdr:cNvPr id="275" name="テキスト ボックス 274"/>
        <xdr:cNvSpPr txBox="1"/>
      </xdr:nvSpPr>
      <xdr:spPr>
        <a:xfrm>
          <a:off x="15798800" y="1440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76" name="円/楕円 275"/>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19490</xdr:rowOff>
    </xdr:from>
    <xdr:ext cx="762000" cy="259045"/>
    <xdr:sp macro="" textlink="">
      <xdr:nvSpPr>
        <xdr:cNvPr id="277" name="テキスト ボックス 276"/>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8" name="円/楕円 277"/>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9" name="テキスト ボックス 278"/>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今年度は、類似団体に比べ</a:t>
          </a:r>
          <a:r>
            <a:rPr kumimoji="1" lang="en-US" altLang="ja-JP" sz="1300">
              <a:latin typeface="ＭＳ Ｐゴシック"/>
            </a:rPr>
            <a:t>1.67</a:t>
          </a:r>
          <a:r>
            <a:rPr kumimoji="1" lang="ja-JP" altLang="en-US" sz="1300">
              <a:latin typeface="ＭＳ Ｐゴシック"/>
            </a:rPr>
            <a:t>ポイント減少している。定年退職者数以内の新採用者数としていることの影響と思われる。今後も、各種業務の見直しや民間委託、施設の民間移譲等を実施し、職員の定員適正管理に努める。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35957</xdr:rowOff>
    </xdr:from>
    <xdr:to>
      <xdr:col>24</xdr:col>
      <xdr:colOff>558800</xdr:colOff>
      <xdr:row>60</xdr:row>
      <xdr:rowOff>54054</xdr:rowOff>
    </xdr:to>
    <xdr:cxnSp macro="">
      <xdr:nvCxnSpPr>
        <xdr:cNvPr id="320" name="直線コネクタ 319"/>
        <xdr:cNvCxnSpPr/>
      </xdr:nvCxnSpPr>
      <xdr:spPr>
        <a:xfrm>
          <a:off x="16179800" y="1032295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35957</xdr:rowOff>
    </xdr:from>
    <xdr:to>
      <xdr:col>23</xdr:col>
      <xdr:colOff>406400</xdr:colOff>
      <xdr:row>60</xdr:row>
      <xdr:rowOff>120412</xdr:rowOff>
    </xdr:to>
    <xdr:cxnSp macro="">
      <xdr:nvCxnSpPr>
        <xdr:cNvPr id="323" name="直線コネクタ 322"/>
        <xdr:cNvCxnSpPr/>
      </xdr:nvCxnSpPr>
      <xdr:spPr>
        <a:xfrm flipV="1">
          <a:off x="15290800" y="1032295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103822</xdr:rowOff>
    </xdr:from>
    <xdr:to>
      <xdr:col>22</xdr:col>
      <xdr:colOff>203200</xdr:colOff>
      <xdr:row>60</xdr:row>
      <xdr:rowOff>120412</xdr:rowOff>
    </xdr:to>
    <xdr:cxnSp macro="">
      <xdr:nvCxnSpPr>
        <xdr:cNvPr id="326" name="直線コネクタ 325"/>
        <xdr:cNvCxnSpPr/>
      </xdr:nvCxnSpPr>
      <xdr:spPr>
        <a:xfrm>
          <a:off x="14401800" y="1039082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76676</xdr:rowOff>
    </xdr:from>
    <xdr:to>
      <xdr:col>21</xdr:col>
      <xdr:colOff>0</xdr:colOff>
      <xdr:row>60</xdr:row>
      <xdr:rowOff>103822</xdr:rowOff>
    </xdr:to>
    <xdr:cxnSp macro="">
      <xdr:nvCxnSpPr>
        <xdr:cNvPr id="329" name="直線コネクタ 328"/>
        <xdr:cNvCxnSpPr/>
      </xdr:nvCxnSpPr>
      <xdr:spPr>
        <a:xfrm>
          <a:off x="13512800" y="1036367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129319</xdr:rowOff>
    </xdr:from>
    <xdr:ext cx="762000" cy="259045"/>
    <xdr:sp macro="" textlink="">
      <xdr:nvSpPr>
        <xdr:cNvPr id="333" name="テキスト ボックス 332"/>
        <xdr:cNvSpPr txBox="1"/>
      </xdr:nvSpPr>
      <xdr:spPr>
        <a:xfrm>
          <a:off x="13131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3254</xdr:rowOff>
    </xdr:from>
    <xdr:to>
      <xdr:col>24</xdr:col>
      <xdr:colOff>609600</xdr:colOff>
      <xdr:row>60</xdr:row>
      <xdr:rowOff>104854</xdr:rowOff>
    </xdr:to>
    <xdr:sp macro="" textlink="">
      <xdr:nvSpPr>
        <xdr:cNvPr id="339" name="円/楕円 338"/>
        <xdr:cNvSpPr/>
      </xdr:nvSpPr>
      <xdr:spPr>
        <a:xfrm>
          <a:off x="169672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19781</xdr:rowOff>
    </xdr:from>
    <xdr:ext cx="762000" cy="259045"/>
    <xdr:sp macro="" textlink="">
      <xdr:nvSpPr>
        <xdr:cNvPr id="340" name="定員管理の状況該当値テキスト"/>
        <xdr:cNvSpPr txBox="1"/>
      </xdr:nvSpPr>
      <xdr:spPr>
        <a:xfrm>
          <a:off x="17106900" y="1013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156607</xdr:rowOff>
    </xdr:from>
    <xdr:to>
      <xdr:col>23</xdr:col>
      <xdr:colOff>457200</xdr:colOff>
      <xdr:row>60</xdr:row>
      <xdr:rowOff>86757</xdr:rowOff>
    </xdr:to>
    <xdr:sp macro="" textlink="">
      <xdr:nvSpPr>
        <xdr:cNvPr id="341" name="円/楕円 340"/>
        <xdr:cNvSpPr/>
      </xdr:nvSpPr>
      <xdr:spPr>
        <a:xfrm>
          <a:off x="16129000" y="102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96934</xdr:rowOff>
    </xdr:from>
    <xdr:ext cx="736600" cy="259045"/>
    <xdr:sp macro="" textlink="">
      <xdr:nvSpPr>
        <xdr:cNvPr id="342" name="テキスト ボックス 341"/>
        <xdr:cNvSpPr txBox="1"/>
      </xdr:nvSpPr>
      <xdr:spPr>
        <a:xfrm>
          <a:off x="15798800" y="10041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69612</xdr:rowOff>
    </xdr:from>
    <xdr:to>
      <xdr:col>22</xdr:col>
      <xdr:colOff>254000</xdr:colOff>
      <xdr:row>60</xdr:row>
      <xdr:rowOff>171212</xdr:rowOff>
    </xdr:to>
    <xdr:sp macro="" textlink="">
      <xdr:nvSpPr>
        <xdr:cNvPr id="343" name="円/楕円 342"/>
        <xdr:cNvSpPr/>
      </xdr:nvSpPr>
      <xdr:spPr>
        <a:xfrm>
          <a:off x="15240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9939</xdr:rowOff>
    </xdr:from>
    <xdr:ext cx="762000" cy="259045"/>
    <xdr:sp macro="" textlink="">
      <xdr:nvSpPr>
        <xdr:cNvPr id="344" name="テキスト ボックス 343"/>
        <xdr:cNvSpPr txBox="1"/>
      </xdr:nvSpPr>
      <xdr:spPr>
        <a:xfrm>
          <a:off x="14909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53022</xdr:rowOff>
    </xdr:from>
    <xdr:to>
      <xdr:col>21</xdr:col>
      <xdr:colOff>50800</xdr:colOff>
      <xdr:row>60</xdr:row>
      <xdr:rowOff>154622</xdr:rowOff>
    </xdr:to>
    <xdr:sp macro="" textlink="">
      <xdr:nvSpPr>
        <xdr:cNvPr id="345" name="円/楕円 344"/>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164799</xdr:rowOff>
    </xdr:from>
    <xdr:ext cx="762000" cy="259045"/>
    <xdr:sp macro="" textlink="">
      <xdr:nvSpPr>
        <xdr:cNvPr id="346" name="テキスト ボックス 345"/>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25876</xdr:rowOff>
    </xdr:from>
    <xdr:to>
      <xdr:col>19</xdr:col>
      <xdr:colOff>533400</xdr:colOff>
      <xdr:row>60</xdr:row>
      <xdr:rowOff>127476</xdr:rowOff>
    </xdr:to>
    <xdr:sp macro="" textlink="">
      <xdr:nvSpPr>
        <xdr:cNvPr id="347" name="円/楕円 346"/>
        <xdr:cNvSpPr/>
      </xdr:nvSpPr>
      <xdr:spPr>
        <a:xfrm>
          <a:off x="13462000" y="103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137653</xdr:rowOff>
    </xdr:from>
    <xdr:ext cx="762000" cy="259045"/>
    <xdr:sp macro="" textlink="">
      <xdr:nvSpPr>
        <xdr:cNvPr id="348" name="テキスト ボックス 347"/>
        <xdr:cNvSpPr txBox="1"/>
      </xdr:nvSpPr>
      <xdr:spPr>
        <a:xfrm>
          <a:off x="13131800" y="1008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年度の繰上償還は、約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千万円を実施したことによる対前年比</a:t>
          </a:r>
          <a:r>
            <a:rPr kumimoji="1" lang="en-US" altLang="ja-JP" sz="1300">
              <a:latin typeface="ＭＳ Ｐゴシック"/>
            </a:rPr>
            <a:t>1.1</a:t>
          </a:r>
          <a:r>
            <a:rPr kumimoji="1" lang="ja-JP" altLang="en-US" sz="1300">
              <a:latin typeface="ＭＳ Ｐゴシック"/>
            </a:rPr>
            <a:t>ポイントの減少。今後も、起債発行の抑制に努め、予算規模の縮小と今後返済が始まることによる公債費率の上昇を抑えるため可能な範囲で継続的な繰上償還を実施する予定である。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40922</xdr:rowOff>
    </xdr:from>
    <xdr:to>
      <xdr:col>24</xdr:col>
      <xdr:colOff>558800</xdr:colOff>
      <xdr:row>39</xdr:row>
      <xdr:rowOff>16933</xdr:rowOff>
    </xdr:to>
    <xdr:cxnSp macro="">
      <xdr:nvCxnSpPr>
        <xdr:cNvPr id="383" name="直線コネクタ 382"/>
        <xdr:cNvCxnSpPr/>
      </xdr:nvCxnSpPr>
      <xdr:spPr>
        <a:xfrm flipV="1">
          <a:off x="16179800" y="65560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40</xdr:row>
      <xdr:rowOff>46567</xdr:rowOff>
    </xdr:to>
    <xdr:cxnSp macro="">
      <xdr:nvCxnSpPr>
        <xdr:cNvPr id="386" name="直線コネクタ 385"/>
        <xdr:cNvCxnSpPr/>
      </xdr:nvCxnSpPr>
      <xdr:spPr>
        <a:xfrm flipV="1">
          <a:off x="15290800" y="67034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143228</xdr:rowOff>
    </xdr:to>
    <xdr:cxnSp macro="">
      <xdr:nvCxnSpPr>
        <xdr:cNvPr id="389" name="直線コネクタ 388"/>
        <xdr:cNvCxnSpPr/>
      </xdr:nvCxnSpPr>
      <xdr:spPr>
        <a:xfrm flipV="1">
          <a:off x="14401800" y="69045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143228</xdr:rowOff>
    </xdr:from>
    <xdr:to>
      <xdr:col>21</xdr:col>
      <xdr:colOff>0</xdr:colOff>
      <xdr:row>43</xdr:row>
      <xdr:rowOff>68439</xdr:rowOff>
    </xdr:to>
    <xdr:cxnSp macro="">
      <xdr:nvCxnSpPr>
        <xdr:cNvPr id="392" name="直線コネクタ 391"/>
        <xdr:cNvCxnSpPr/>
      </xdr:nvCxnSpPr>
      <xdr:spPr>
        <a:xfrm flipV="1">
          <a:off x="13512800" y="71726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62388</xdr:rowOff>
    </xdr:from>
    <xdr:ext cx="762000" cy="259045"/>
    <xdr:sp macro="" textlink="">
      <xdr:nvSpPr>
        <xdr:cNvPr id="396" name="テキスト ボックス 395"/>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161572</xdr:rowOff>
    </xdr:from>
    <xdr:to>
      <xdr:col>24</xdr:col>
      <xdr:colOff>609600</xdr:colOff>
      <xdr:row>38</xdr:row>
      <xdr:rowOff>91722</xdr:rowOff>
    </xdr:to>
    <xdr:sp macro="" textlink="">
      <xdr:nvSpPr>
        <xdr:cNvPr id="402" name="円/楕円 401"/>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6649</xdr:rowOff>
    </xdr:from>
    <xdr:ext cx="762000" cy="259045"/>
    <xdr:sp macro="" textlink="">
      <xdr:nvSpPr>
        <xdr:cNvPr id="403" name="公債費負担の状況該当値テキスト"/>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404" name="円/楕円 403"/>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405" name="テキスト ボックス 404"/>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6" name="円/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92428</xdr:rowOff>
    </xdr:from>
    <xdr:to>
      <xdr:col>21</xdr:col>
      <xdr:colOff>50800</xdr:colOff>
      <xdr:row>42</xdr:row>
      <xdr:rowOff>22578</xdr:rowOff>
    </xdr:to>
    <xdr:sp macro="" textlink="">
      <xdr:nvSpPr>
        <xdr:cNvPr id="408" name="円/楕円 407"/>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409" name="テキスト ボックス 408"/>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17639</xdr:rowOff>
    </xdr:from>
    <xdr:to>
      <xdr:col>19</xdr:col>
      <xdr:colOff>533400</xdr:colOff>
      <xdr:row>43</xdr:row>
      <xdr:rowOff>119239</xdr:rowOff>
    </xdr:to>
    <xdr:sp macro="" textlink="">
      <xdr:nvSpPr>
        <xdr:cNvPr id="410" name="円/楕円 409"/>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104016</xdr:rowOff>
    </xdr:from>
    <xdr:ext cx="762000" cy="259045"/>
    <xdr:sp macro="" textlink="">
      <xdr:nvSpPr>
        <xdr:cNvPr id="411" name="テキスト ボックス 410"/>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地方債の繰上償還や、基金残高の増加により、比率は毎年減少しているので、今後も引き続き起債発行の抑制や繰上償還を実施し、将来負担比率の減少に努める。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73297</xdr:rowOff>
    </xdr:from>
    <xdr:to>
      <xdr:col>24</xdr:col>
      <xdr:colOff>558800</xdr:colOff>
      <xdr:row>17</xdr:row>
      <xdr:rowOff>31690</xdr:rowOff>
    </xdr:to>
    <xdr:cxnSp macro="">
      <xdr:nvCxnSpPr>
        <xdr:cNvPr id="447" name="直線コネクタ 446"/>
        <xdr:cNvCxnSpPr/>
      </xdr:nvCxnSpPr>
      <xdr:spPr>
        <a:xfrm flipV="1">
          <a:off x="16179800" y="2816497"/>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31690</xdr:rowOff>
    </xdr:from>
    <xdr:to>
      <xdr:col>23</xdr:col>
      <xdr:colOff>406400</xdr:colOff>
      <xdr:row>18</xdr:row>
      <xdr:rowOff>77410</xdr:rowOff>
    </xdr:to>
    <xdr:cxnSp macro="">
      <xdr:nvCxnSpPr>
        <xdr:cNvPr id="450" name="直線コネクタ 449"/>
        <xdr:cNvCxnSpPr/>
      </xdr:nvCxnSpPr>
      <xdr:spPr>
        <a:xfrm flipV="1">
          <a:off x="15290800" y="2946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77410</xdr:rowOff>
    </xdr:from>
    <xdr:to>
      <xdr:col>22</xdr:col>
      <xdr:colOff>203200</xdr:colOff>
      <xdr:row>19</xdr:row>
      <xdr:rowOff>9374</xdr:rowOff>
    </xdr:to>
    <xdr:cxnSp macro="">
      <xdr:nvCxnSpPr>
        <xdr:cNvPr id="453" name="直線コネクタ 452"/>
        <xdr:cNvCxnSpPr/>
      </xdr:nvCxnSpPr>
      <xdr:spPr>
        <a:xfrm flipV="1">
          <a:off x="14401800" y="31635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5" name="テキスト ボックス 454"/>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9374</xdr:rowOff>
    </xdr:from>
    <xdr:to>
      <xdr:col>21</xdr:col>
      <xdr:colOff>0</xdr:colOff>
      <xdr:row>20</xdr:row>
      <xdr:rowOff>167701</xdr:rowOff>
    </xdr:to>
    <xdr:cxnSp macro="">
      <xdr:nvCxnSpPr>
        <xdr:cNvPr id="456" name="直線コネクタ 455"/>
        <xdr:cNvCxnSpPr/>
      </xdr:nvCxnSpPr>
      <xdr:spPr>
        <a:xfrm flipV="1">
          <a:off x="13512800" y="3266924"/>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8" name="テキスト ボックス 457"/>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9" name="フローチャート : 判断 458"/>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62065</xdr:rowOff>
    </xdr:from>
    <xdr:ext cx="762000" cy="259045"/>
    <xdr:sp macro="" textlink="">
      <xdr:nvSpPr>
        <xdr:cNvPr id="460" name="テキスト ボックス 459"/>
        <xdr:cNvSpPr txBox="1"/>
      </xdr:nvSpPr>
      <xdr:spPr>
        <a:xfrm>
          <a:off x="13131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22497</xdr:rowOff>
    </xdr:from>
    <xdr:to>
      <xdr:col>24</xdr:col>
      <xdr:colOff>609600</xdr:colOff>
      <xdr:row>16</xdr:row>
      <xdr:rowOff>124097</xdr:rowOff>
    </xdr:to>
    <xdr:sp macro="" textlink="">
      <xdr:nvSpPr>
        <xdr:cNvPr id="466" name="円/楕円 465"/>
        <xdr:cNvSpPr/>
      </xdr:nvSpPr>
      <xdr:spPr>
        <a:xfrm>
          <a:off x="169672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39024</xdr:rowOff>
    </xdr:from>
    <xdr:ext cx="762000" cy="259045"/>
    <xdr:sp macro="" textlink="">
      <xdr:nvSpPr>
        <xdr:cNvPr id="467" name="将来負担の状況該当値テキスト"/>
        <xdr:cNvSpPr txBox="1"/>
      </xdr:nvSpPr>
      <xdr:spPr>
        <a:xfrm>
          <a:off x="17106900" y="26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152340</xdr:rowOff>
    </xdr:from>
    <xdr:to>
      <xdr:col>23</xdr:col>
      <xdr:colOff>457200</xdr:colOff>
      <xdr:row>17</xdr:row>
      <xdr:rowOff>82490</xdr:rowOff>
    </xdr:to>
    <xdr:sp macro="" textlink="">
      <xdr:nvSpPr>
        <xdr:cNvPr id="468" name="円/楕円 467"/>
        <xdr:cNvSpPr/>
      </xdr:nvSpPr>
      <xdr:spPr>
        <a:xfrm>
          <a:off x="16129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92667</xdr:rowOff>
    </xdr:from>
    <xdr:ext cx="736600" cy="259045"/>
    <xdr:sp macro="" textlink="">
      <xdr:nvSpPr>
        <xdr:cNvPr id="469" name="テキスト ボックス 468"/>
        <xdr:cNvSpPr txBox="1"/>
      </xdr:nvSpPr>
      <xdr:spPr>
        <a:xfrm>
          <a:off x="15798800" y="266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26610</xdr:rowOff>
    </xdr:from>
    <xdr:to>
      <xdr:col>22</xdr:col>
      <xdr:colOff>254000</xdr:colOff>
      <xdr:row>18</xdr:row>
      <xdr:rowOff>128210</xdr:rowOff>
    </xdr:to>
    <xdr:sp macro="" textlink="">
      <xdr:nvSpPr>
        <xdr:cNvPr id="470" name="円/楕円 469"/>
        <xdr:cNvSpPr/>
      </xdr:nvSpPr>
      <xdr:spPr>
        <a:xfrm>
          <a:off x="15240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112987</xdr:rowOff>
    </xdr:from>
    <xdr:ext cx="762000" cy="259045"/>
    <xdr:sp macro="" textlink="">
      <xdr:nvSpPr>
        <xdr:cNvPr id="471" name="テキスト ボックス 470"/>
        <xdr:cNvSpPr txBox="1"/>
      </xdr:nvSpPr>
      <xdr:spPr>
        <a:xfrm>
          <a:off x="14909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130024</xdr:rowOff>
    </xdr:from>
    <xdr:to>
      <xdr:col>21</xdr:col>
      <xdr:colOff>50800</xdr:colOff>
      <xdr:row>19</xdr:row>
      <xdr:rowOff>60174</xdr:rowOff>
    </xdr:to>
    <xdr:sp macro="" textlink="">
      <xdr:nvSpPr>
        <xdr:cNvPr id="472" name="円/楕円 471"/>
        <xdr:cNvSpPr/>
      </xdr:nvSpPr>
      <xdr:spPr>
        <a:xfrm>
          <a:off x="14351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70351</xdr:rowOff>
    </xdr:from>
    <xdr:ext cx="762000" cy="259045"/>
    <xdr:sp macro="" textlink="">
      <xdr:nvSpPr>
        <xdr:cNvPr id="473" name="テキスト ボックス 472"/>
        <xdr:cNvSpPr txBox="1"/>
      </xdr:nvSpPr>
      <xdr:spPr>
        <a:xfrm>
          <a:off x="14020800" y="29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116901</xdr:rowOff>
    </xdr:from>
    <xdr:to>
      <xdr:col>19</xdr:col>
      <xdr:colOff>533400</xdr:colOff>
      <xdr:row>21</xdr:row>
      <xdr:rowOff>47051</xdr:rowOff>
    </xdr:to>
    <xdr:sp macro="" textlink="">
      <xdr:nvSpPr>
        <xdr:cNvPr id="474" name="円/楕円 473"/>
        <xdr:cNvSpPr/>
      </xdr:nvSpPr>
      <xdr:spPr>
        <a:xfrm>
          <a:off x="13462000" y="35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31828</xdr:rowOff>
    </xdr:from>
    <xdr:ext cx="762000" cy="259045"/>
    <xdr:sp macro="" textlink="">
      <xdr:nvSpPr>
        <xdr:cNvPr id="475" name="テキスト ボックス 474"/>
        <xdr:cNvSpPr txBox="1"/>
      </xdr:nvSpPr>
      <xdr:spPr>
        <a:xfrm>
          <a:off x="13131800" y="36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16,790
16,757
337.23
9,812,067
9,680,718
88,604
6,844,606
8,443,179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合併前後の退職者数の不補充のほか、近年の退職数以内の補充の効果が出ており、類似団体に比べかなり改善されている。</a:t>
          </a:r>
          <a:r>
            <a:rPr kumimoji="1" lang="en-US" altLang="ja-JP" sz="1300">
              <a:latin typeface="ＭＳ Ｐゴシック"/>
            </a:rPr>
            <a:t>29</a:t>
          </a:r>
          <a:r>
            <a:rPr kumimoji="1" lang="ja-JP" altLang="en-US" sz="1300">
              <a:latin typeface="ＭＳ Ｐゴシック"/>
            </a:rPr>
            <a:t>年度幼稚園廃止のほか、可能な民間委託等を早期に進め人件費削減に一層努める。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36</xdr:row>
      <xdr:rowOff>12700</xdr:rowOff>
    </xdr:to>
    <xdr:cxnSp macro="">
      <xdr:nvCxnSpPr>
        <xdr:cNvPr id="66" name="直線コネクタ 65"/>
        <xdr:cNvCxnSpPr/>
      </xdr:nvCxnSpPr>
      <xdr:spPr>
        <a:xfrm flipV="1">
          <a:off x="3987800" y="6086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165100</xdr:rowOff>
    </xdr:to>
    <xdr:cxnSp macro="">
      <xdr:nvCxnSpPr>
        <xdr:cNvPr id="69" name="直線コネクタ 68"/>
        <xdr:cNvCxnSpPr/>
      </xdr:nvCxnSpPr>
      <xdr:spPr>
        <a:xfrm flipV="1">
          <a:off x="3098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36</xdr:row>
      <xdr:rowOff>165100</xdr:rowOff>
    </xdr:to>
    <xdr:cxnSp macro="">
      <xdr:nvCxnSpPr>
        <xdr:cNvPr id="72" name="直線コネクタ 71"/>
        <xdr:cNvCxnSpPr/>
      </xdr:nvCxnSpPr>
      <xdr:spPr>
        <a:xfrm>
          <a:off x="2209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37</xdr:row>
      <xdr:rowOff>37193</xdr:rowOff>
    </xdr:to>
    <xdr:cxnSp macro="">
      <xdr:nvCxnSpPr>
        <xdr:cNvPr id="75" name="直線コネクタ 74"/>
        <xdr:cNvCxnSpPr/>
      </xdr:nvCxnSpPr>
      <xdr:spPr>
        <a:xfrm flipV="1">
          <a:off x="1320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79" name="テキスト ボックス 78"/>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5" name="円/楕円 84"/>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6"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3" name="円/楕円 92"/>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94" name="テキスト ボックス 93"/>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類似団体平均より低く、全国、県平均よりも低い水準にあるので、今後もこの状態を維持するよう努める。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61686</xdr:rowOff>
    </xdr:from>
    <xdr:to>
      <xdr:col>24</xdr:col>
      <xdr:colOff>31750</xdr:colOff>
      <xdr:row>21</xdr:row>
      <xdr:rowOff>69850</xdr:rowOff>
    </xdr:to>
    <xdr:cxnSp macro="">
      <xdr:nvCxnSpPr>
        <xdr:cNvPr id="124" name="直線コネクタ 123"/>
        <xdr:cNvCxnSpPr/>
      </xdr:nvCxnSpPr>
      <xdr:spPr>
        <a:xfrm flipV="1">
          <a:off x="16510000" y="246198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14</xdr:row>
      <xdr:rowOff>61686</xdr:rowOff>
    </xdr:from>
    <xdr:to>
      <xdr:col>24</xdr:col>
      <xdr:colOff>120650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64407</xdr:rowOff>
    </xdr:to>
    <xdr:cxnSp macro="">
      <xdr:nvCxnSpPr>
        <xdr:cNvPr id="129" name="直線コネクタ 128"/>
        <xdr:cNvCxnSpPr/>
      </xdr:nvCxnSpPr>
      <xdr:spPr>
        <a:xfrm flipV="1">
          <a:off x="15671800" y="2625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64407</xdr:rowOff>
    </xdr:to>
    <xdr:cxnSp macro="">
      <xdr:nvCxnSpPr>
        <xdr:cNvPr id="132" name="直線コネクタ 131"/>
        <xdr:cNvCxnSpPr/>
      </xdr:nvCxnSpPr>
      <xdr:spPr>
        <a:xfrm>
          <a:off x="14782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170543</xdr:rowOff>
    </xdr:to>
    <xdr:cxnSp macro="">
      <xdr:nvCxnSpPr>
        <xdr:cNvPr id="135" name="直線コネクタ 134"/>
        <xdr:cNvCxnSpPr/>
      </xdr:nvCxnSpPr>
      <xdr:spPr>
        <a:xfrm>
          <a:off x="13893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14</xdr:row>
      <xdr:rowOff>94343</xdr:rowOff>
    </xdr:to>
    <xdr:cxnSp macro="">
      <xdr:nvCxnSpPr>
        <xdr:cNvPr id="138" name="直線コネクタ 137"/>
        <xdr:cNvCxnSpPr/>
      </xdr:nvCxnSpPr>
      <xdr:spPr>
        <a:xfrm>
          <a:off x="13004800" y="2342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9" name="フローチャート :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0" name="テキスト ボックス 139"/>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13607</xdr:rowOff>
    </xdr:from>
    <xdr:to>
      <xdr:col>22</xdr:col>
      <xdr:colOff>615950</xdr:colOff>
      <xdr:row>15</xdr:row>
      <xdr:rowOff>115207</xdr:rowOff>
    </xdr:to>
    <xdr:sp macro="" textlink="">
      <xdr:nvSpPr>
        <xdr:cNvPr id="150" name="円/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6" name="円/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全国、県内に比べ率が約半分程度の数値であるが、</a:t>
          </a:r>
          <a:r>
            <a:rPr kumimoji="1" lang="en-US" altLang="ja-JP" sz="1300">
              <a:latin typeface="ＭＳ Ｐゴシック"/>
            </a:rPr>
            <a:t>H17</a:t>
          </a:r>
          <a:r>
            <a:rPr kumimoji="1" lang="ja-JP" altLang="en-US" sz="1300">
              <a:latin typeface="ＭＳ Ｐゴシック"/>
            </a:rPr>
            <a:t>年の合併以後、少しずつ上昇傾向にある。これは、中学生までの医療費無料化や、要保護・準要保護費の増加が見られるためである。今後も上昇傾向が見込まれるため、頻回受信や重複受信など、不適切な診療がないかチェックするなど、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5" name="直線コネクタ 184"/>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8"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9" name="直線コネクタ 188"/>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90" name="直線コネクタ 189"/>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146050</xdr:rowOff>
    </xdr:to>
    <xdr:cxnSp macro="">
      <xdr:nvCxnSpPr>
        <xdr:cNvPr id="193" name="直線コネクタ 192"/>
        <xdr:cNvCxnSpPr/>
      </xdr:nvCxnSpPr>
      <xdr:spPr>
        <a:xfrm>
          <a:off x="3098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4" name="フローチャート : 判断 193"/>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5" name="テキスト ボックス 194"/>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69850</xdr:rowOff>
    </xdr:to>
    <xdr:cxnSp macro="">
      <xdr:nvCxnSpPr>
        <xdr:cNvPr id="196" name="直線コネクタ 195"/>
        <xdr:cNvCxnSpPr/>
      </xdr:nvCxnSpPr>
      <xdr:spPr>
        <a:xfrm>
          <a:off x="2209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7" name="フローチャート :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9" name="直線コネクタ 198"/>
        <xdr:cNvCxnSpPr/>
      </xdr:nvCxnSpPr>
      <xdr:spPr>
        <a:xfrm flipV="1">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0" name="フローチャート : 判断 199"/>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1" name="テキスト ボックス 20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9" name="円/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10"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3" name="円/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4" name="テキスト ボックス 21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5" name="円/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16" name="テキスト ボックス 21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8" name="テキスト ボックス 21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下水道事業への繰出金と国保特別会計の赤字補填によるものである。下水道事業においては、国が示す繰出し基準のおおよそ５倍の繰出し金があり、また２６年度において初めて国保特別会計において赤字補填が発生している。今後もこのまま行われれば一般会計への大きな負担になる。他の特別会計は全て国の繰出し基準に基づき繰出しているので、下水道事業においては、独立採算の原則に立ち返った料金の値上げ等による健全化を、国保特別会計においては、税の改定をし、改善を図っ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4" name="直線コネクタ 243"/>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130810</xdr:rowOff>
    </xdr:to>
    <xdr:cxnSp macro="">
      <xdr:nvCxnSpPr>
        <xdr:cNvPr id="249" name="直線コネクタ 248"/>
        <xdr:cNvCxnSpPr/>
      </xdr:nvCxnSpPr>
      <xdr:spPr>
        <a:xfrm>
          <a:off x="15671800" y="10436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50"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51" name="フローチャート : 判断 250"/>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60</xdr:row>
      <xdr:rowOff>149860</xdr:rowOff>
    </xdr:to>
    <xdr:cxnSp macro="">
      <xdr:nvCxnSpPr>
        <xdr:cNvPr id="252" name="直線コネクタ 251"/>
        <xdr:cNvCxnSpPr/>
      </xdr:nvCxnSpPr>
      <xdr:spPr>
        <a:xfrm>
          <a:off x="14782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3" name="フローチャート : 判断 252"/>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4" name="テキスト ボックス 253"/>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60</xdr:row>
      <xdr:rowOff>149860</xdr:rowOff>
    </xdr:to>
    <xdr:cxnSp macro="">
      <xdr:nvCxnSpPr>
        <xdr:cNvPr id="255" name="直線コネクタ 254"/>
        <xdr:cNvCxnSpPr/>
      </xdr:nvCxnSpPr>
      <xdr:spPr>
        <a:xfrm>
          <a:off x="13893800" y="101320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6" name="フローチャート : 判断 255"/>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7" name="テキスト ボックス 256"/>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59</xdr:row>
      <xdr:rowOff>16510</xdr:rowOff>
    </xdr:to>
    <xdr:cxnSp macro="">
      <xdr:nvCxnSpPr>
        <xdr:cNvPr id="258" name="直線コネクタ 257"/>
        <xdr:cNvCxnSpPr/>
      </xdr:nvCxnSpPr>
      <xdr:spPr>
        <a:xfrm>
          <a:off x="13004800" y="98425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0" name="テキスト ボックス 25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1" name="フローチャート : 判断 260"/>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2" name="テキスト ボックス 26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80010</xdr:rowOff>
    </xdr:from>
    <xdr:to>
      <xdr:col>24</xdr:col>
      <xdr:colOff>82550</xdr:colOff>
      <xdr:row>62</xdr:row>
      <xdr:rowOff>10160</xdr:rowOff>
    </xdr:to>
    <xdr:sp macro="" textlink="">
      <xdr:nvSpPr>
        <xdr:cNvPr id="268" name="円/楕円 267"/>
        <xdr:cNvSpPr/>
      </xdr:nvSpPr>
      <xdr:spPr>
        <a:xfrm>
          <a:off x="164592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160037</xdr:rowOff>
    </xdr:from>
    <xdr:ext cx="762000" cy="259045"/>
    <xdr:sp macro="" textlink="">
      <xdr:nvSpPr>
        <xdr:cNvPr id="269" name="その他該当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70" name="円/楕円 269"/>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71" name="テキスト ボックス 270"/>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72" name="円/楕円 271"/>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73" name="テキスト ボックス 272"/>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4" name="円/楕円 273"/>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5" name="テキスト ボックス 274"/>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6" name="円/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7" name="テキスト ボックス 27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1.8</a:t>
          </a:r>
          <a:r>
            <a:rPr kumimoji="1" lang="ja-JP" altLang="en-US" sz="1300">
              <a:latin typeface="ＭＳ Ｐゴシック"/>
            </a:rPr>
            <a:t>倍、全国と比較して２倍強と突出して高くなっているが、要因として、一部事務組合への負担金が大半を占めている。例年の病院事業のほか、消防においても、年々増加傾向にある。その他、ごみ処理関係や高齢者福祉施設なども含め、増加傾向に歯止めをかけるため、民間移譲や内部業務の民間委託、指定管理者制度等の活用に早期に着手し、負担金の軽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5" name="直線コネクタ 304"/>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6"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7" name="直線コネクタ 306"/>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8"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9" name="直線コネクタ 308"/>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66040</xdr:rowOff>
    </xdr:from>
    <xdr:to>
      <xdr:col>24</xdr:col>
      <xdr:colOff>31750</xdr:colOff>
      <xdr:row>41</xdr:row>
      <xdr:rowOff>1270</xdr:rowOff>
    </xdr:to>
    <xdr:cxnSp macro="">
      <xdr:nvCxnSpPr>
        <xdr:cNvPr id="310" name="直線コネクタ 309"/>
        <xdr:cNvCxnSpPr/>
      </xdr:nvCxnSpPr>
      <xdr:spPr>
        <a:xfrm>
          <a:off x="15671800" y="6924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20320</xdr:rowOff>
    </xdr:from>
    <xdr:to>
      <xdr:col>22</xdr:col>
      <xdr:colOff>565150</xdr:colOff>
      <xdr:row>40</xdr:row>
      <xdr:rowOff>66040</xdr:rowOff>
    </xdr:to>
    <xdr:cxnSp macro="">
      <xdr:nvCxnSpPr>
        <xdr:cNvPr id="313" name="直線コネクタ 312"/>
        <xdr:cNvCxnSpPr/>
      </xdr:nvCxnSpPr>
      <xdr:spPr>
        <a:xfrm>
          <a:off x="14782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4" name="フローチャート : 判断 31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5" name="テキスト ボックス 31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40</xdr:row>
      <xdr:rowOff>20320</xdr:rowOff>
    </xdr:to>
    <xdr:cxnSp macro="">
      <xdr:nvCxnSpPr>
        <xdr:cNvPr id="316" name="直線コネクタ 315"/>
        <xdr:cNvCxnSpPr/>
      </xdr:nvCxnSpPr>
      <xdr:spPr>
        <a:xfrm>
          <a:off x="13893800" y="677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8" name="テキスト ボックス 317"/>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77470</xdr:rowOff>
    </xdr:from>
    <xdr:to>
      <xdr:col>20</xdr:col>
      <xdr:colOff>158750</xdr:colOff>
      <xdr:row>39</xdr:row>
      <xdr:rowOff>92710</xdr:rowOff>
    </xdr:to>
    <xdr:cxnSp macro="">
      <xdr:nvCxnSpPr>
        <xdr:cNvPr id="319" name="直線コネクタ 318"/>
        <xdr:cNvCxnSpPr/>
      </xdr:nvCxnSpPr>
      <xdr:spPr>
        <a:xfrm>
          <a:off x="13004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20" name="フローチャート : 判断 319"/>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21" name="テキスト ボックス 320"/>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2" name="フローチャート : 判断 321"/>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3" name="テキスト ボックス 322"/>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121920</xdr:rowOff>
    </xdr:from>
    <xdr:to>
      <xdr:col>24</xdr:col>
      <xdr:colOff>82550</xdr:colOff>
      <xdr:row>41</xdr:row>
      <xdr:rowOff>52070</xdr:rowOff>
    </xdr:to>
    <xdr:sp macro="" textlink="">
      <xdr:nvSpPr>
        <xdr:cNvPr id="329" name="円/楕円 328"/>
        <xdr:cNvSpPr/>
      </xdr:nvSpPr>
      <xdr:spPr>
        <a:xfrm>
          <a:off x="16459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30497</xdr:rowOff>
    </xdr:from>
    <xdr:ext cx="762000" cy="259045"/>
    <xdr:sp macro="" textlink="">
      <xdr:nvSpPr>
        <xdr:cNvPr id="330" name="補助費等該当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15240</xdr:rowOff>
    </xdr:from>
    <xdr:to>
      <xdr:col>22</xdr:col>
      <xdr:colOff>615950</xdr:colOff>
      <xdr:row>40</xdr:row>
      <xdr:rowOff>116840</xdr:rowOff>
    </xdr:to>
    <xdr:sp macro="" textlink="">
      <xdr:nvSpPr>
        <xdr:cNvPr id="331" name="円/楕円 330"/>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101617</xdr:rowOff>
    </xdr:from>
    <xdr:ext cx="736600" cy="259045"/>
    <xdr:sp macro="" textlink="">
      <xdr:nvSpPr>
        <xdr:cNvPr id="332" name="テキスト ボックス 331"/>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140970</xdr:rowOff>
    </xdr:from>
    <xdr:to>
      <xdr:col>21</xdr:col>
      <xdr:colOff>412750</xdr:colOff>
      <xdr:row>40</xdr:row>
      <xdr:rowOff>71120</xdr:rowOff>
    </xdr:to>
    <xdr:sp macro="" textlink="">
      <xdr:nvSpPr>
        <xdr:cNvPr id="333" name="円/楕円 332"/>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55897</xdr:rowOff>
    </xdr:from>
    <xdr:ext cx="762000" cy="259045"/>
    <xdr:sp macro="" textlink="">
      <xdr:nvSpPr>
        <xdr:cNvPr id="334" name="テキスト ボックス 333"/>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41910</xdr:rowOff>
    </xdr:from>
    <xdr:to>
      <xdr:col>20</xdr:col>
      <xdr:colOff>209550</xdr:colOff>
      <xdr:row>39</xdr:row>
      <xdr:rowOff>143510</xdr:rowOff>
    </xdr:to>
    <xdr:sp macro="" textlink="">
      <xdr:nvSpPr>
        <xdr:cNvPr id="335" name="円/楕円 334"/>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128287</xdr:rowOff>
    </xdr:from>
    <xdr:ext cx="762000" cy="259045"/>
    <xdr:sp macro="" textlink="">
      <xdr:nvSpPr>
        <xdr:cNvPr id="336" name="テキスト ボックス 335"/>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26670</xdr:rowOff>
    </xdr:from>
    <xdr:to>
      <xdr:col>19</xdr:col>
      <xdr:colOff>6350</xdr:colOff>
      <xdr:row>39</xdr:row>
      <xdr:rowOff>128270</xdr:rowOff>
    </xdr:to>
    <xdr:sp macro="" textlink="">
      <xdr:nvSpPr>
        <xdr:cNvPr id="337" name="円/楕円 336"/>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113047</xdr:rowOff>
    </xdr:from>
    <xdr:ext cx="762000" cy="259045"/>
    <xdr:sp macro="" textlink="">
      <xdr:nvSpPr>
        <xdr:cNvPr id="338" name="テキスト ボックス 337"/>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合併後の必要となった各種整備により起債発行が膨らんだが、その後の起債発行抑制の効果と、繰上償還を行った結果前年度は</a:t>
          </a:r>
          <a:r>
            <a:rPr kumimoji="1" lang="en-US" altLang="ja-JP" sz="1300">
              <a:latin typeface="ＭＳ Ｐゴシック"/>
            </a:rPr>
            <a:t>15.9</a:t>
          </a:r>
          <a:r>
            <a:rPr kumimoji="1" lang="ja-JP" altLang="en-US" sz="1300">
              <a:latin typeface="ＭＳ Ｐゴシック"/>
            </a:rPr>
            <a:t>まで減少した。</a:t>
          </a:r>
          <a:r>
            <a:rPr kumimoji="1" lang="en-US" altLang="ja-JP" sz="1300">
              <a:latin typeface="ＭＳ Ｐゴシック"/>
            </a:rPr>
            <a:t>26</a:t>
          </a:r>
          <a:r>
            <a:rPr kumimoji="1" lang="ja-JP" altLang="en-US" sz="1300">
              <a:latin typeface="ＭＳ Ｐゴシック"/>
            </a:rPr>
            <a:t>年度は学校施設や児童福祉施設建設事業で</a:t>
          </a:r>
          <a:r>
            <a:rPr kumimoji="1" lang="en-US" altLang="ja-JP" sz="1300">
              <a:latin typeface="ＭＳ Ｐゴシック"/>
            </a:rPr>
            <a:t>0.3</a:t>
          </a:r>
          <a:r>
            <a:rPr kumimoji="1" lang="ja-JP" altLang="en-US" sz="1300">
              <a:latin typeface="ＭＳ Ｐゴシック"/>
            </a:rPr>
            <a:t>ポイント増となったものの、今後も、繰上償還を数年実施し、さらに起債発行を極力抑制すれば、かなりの減少が見込める。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6" name="直線コネクタ 365"/>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7"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8" name="直線コネクタ 367"/>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0" name="直線コネクタ 36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161289</xdr:rowOff>
    </xdr:to>
    <xdr:cxnSp macro="">
      <xdr:nvCxnSpPr>
        <xdr:cNvPr id="371" name="直線コネクタ 370"/>
        <xdr:cNvCxnSpPr/>
      </xdr:nvCxnSpPr>
      <xdr:spPr>
        <a:xfrm>
          <a:off x="3987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2"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3" name="フローチャート : 判断 372"/>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12700</xdr:rowOff>
    </xdr:to>
    <xdr:cxnSp macro="">
      <xdr:nvCxnSpPr>
        <xdr:cNvPr id="374" name="直線コネクタ 373"/>
        <xdr:cNvCxnSpPr/>
      </xdr:nvCxnSpPr>
      <xdr:spPr>
        <a:xfrm flipV="1">
          <a:off x="3098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5" name="フローチャート : 判断 374"/>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6" name="テキスト ボックス 375"/>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73661</xdr:rowOff>
    </xdr:to>
    <xdr:cxnSp macro="">
      <xdr:nvCxnSpPr>
        <xdr:cNvPr id="377" name="直線コネクタ 376"/>
        <xdr:cNvCxnSpPr/>
      </xdr:nvCxnSpPr>
      <xdr:spPr>
        <a:xfrm flipV="1">
          <a:off x="2209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8" name="フローチャート : 判断 377"/>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9" name="テキスト ボックス 378"/>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79</xdr:row>
      <xdr:rowOff>31750</xdr:rowOff>
    </xdr:to>
    <xdr:cxnSp macro="">
      <xdr:nvCxnSpPr>
        <xdr:cNvPr id="380" name="直線コネクタ 379"/>
        <xdr:cNvCxnSpPr/>
      </xdr:nvCxnSpPr>
      <xdr:spPr>
        <a:xfrm flipV="1">
          <a:off x="1320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81" name="フローチャート : 判断 380"/>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2" name="テキスト ボックス 381"/>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3" name="フローチャート : 判断 382"/>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4" name="テキスト ボックス 383"/>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0" name="円/楕円 38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91"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2" name="円/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3" name="テキスト ボックス 392"/>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4" name="円/楕円 39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95" name="テキスト ボックス 39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6" name="円/楕円 395"/>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97" name="テキスト ボックス 396"/>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98" name="円/楕円 397"/>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92727</xdr:rowOff>
    </xdr:from>
    <xdr:ext cx="762000" cy="259045"/>
    <xdr:sp macro="" textlink="">
      <xdr:nvSpPr>
        <xdr:cNvPr id="399" name="テキスト ボックス 398"/>
        <xdr:cNvSpPr txBox="1"/>
      </xdr:nvSpPr>
      <xdr:spPr>
        <a:xfrm>
          <a:off x="939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公債費以外の項目についての分析は、各項目において記載しているので省略する。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7" name="直線コネクタ 426"/>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8"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9" name="直線コネクタ 428"/>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0"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1" name="直線コネクタ 430"/>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100330</xdr:rowOff>
    </xdr:from>
    <xdr:to>
      <xdr:col>24</xdr:col>
      <xdr:colOff>31750</xdr:colOff>
      <xdr:row>78</xdr:row>
      <xdr:rowOff>161289</xdr:rowOff>
    </xdr:to>
    <xdr:cxnSp macro="">
      <xdr:nvCxnSpPr>
        <xdr:cNvPr id="432" name="直線コネクタ 431"/>
        <xdr:cNvCxnSpPr/>
      </xdr:nvCxnSpPr>
      <xdr:spPr>
        <a:xfrm>
          <a:off x="15671800" y="134734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3"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4" name="フローチャート : 判断 433"/>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100330</xdr:rowOff>
    </xdr:to>
    <xdr:cxnSp macro="">
      <xdr:nvCxnSpPr>
        <xdr:cNvPr id="435" name="直線コネクタ 434"/>
        <xdr:cNvCxnSpPr/>
      </xdr:nvCxnSpPr>
      <xdr:spPr>
        <a:xfrm>
          <a:off x="14782800" y="13465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6" name="フローチャート :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7" name="テキスト ボックス 436"/>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92711</xdr:rowOff>
    </xdr:to>
    <xdr:cxnSp macro="">
      <xdr:nvCxnSpPr>
        <xdr:cNvPr id="438" name="直線コネクタ 437"/>
        <xdr:cNvCxnSpPr/>
      </xdr:nvCxnSpPr>
      <xdr:spPr>
        <a:xfrm>
          <a:off x="13893800" y="132829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9" name="フローチャート : 判断 43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0" name="テキスト ボックス 43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81280</xdr:rowOff>
    </xdr:to>
    <xdr:cxnSp macro="">
      <xdr:nvCxnSpPr>
        <xdr:cNvPr id="441" name="直線コネクタ 440"/>
        <xdr:cNvCxnSpPr/>
      </xdr:nvCxnSpPr>
      <xdr:spPr>
        <a:xfrm>
          <a:off x="13004800" y="13180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4" name="フローチャート : 判断 443"/>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5" name="テキスト ボックス 44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51" name="円/楕円 450"/>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52"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49530</xdr:rowOff>
    </xdr:from>
    <xdr:to>
      <xdr:col>22</xdr:col>
      <xdr:colOff>615950</xdr:colOff>
      <xdr:row>78</xdr:row>
      <xdr:rowOff>151130</xdr:rowOff>
    </xdr:to>
    <xdr:sp macro="" textlink="">
      <xdr:nvSpPr>
        <xdr:cNvPr id="453" name="円/楕円 452"/>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135907</xdr:rowOff>
    </xdr:from>
    <xdr:ext cx="736600" cy="259045"/>
    <xdr:sp macro="" textlink="">
      <xdr:nvSpPr>
        <xdr:cNvPr id="454" name="テキスト ボックス 453"/>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55" name="円/楕円 454"/>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56" name="テキスト ボックス 455"/>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7" name="円/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8" name="テキスト ボックス 45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9" name="円/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60" name="テキスト ボックス 459"/>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40532</xdr:rowOff>
    </xdr:from>
    <xdr:to>
      <xdr:col>4</xdr:col>
      <xdr:colOff>1117600</xdr:colOff>
      <xdr:row>18</xdr:row>
      <xdr:rowOff>51895</xdr:rowOff>
    </xdr:to>
    <xdr:cxnSp macro="">
      <xdr:nvCxnSpPr>
        <xdr:cNvPr id="54" name="直線コネクタ 53"/>
        <xdr:cNvCxnSpPr/>
      </xdr:nvCxnSpPr>
      <xdr:spPr bwMode="auto">
        <a:xfrm flipV="1">
          <a:off x="5003800" y="3174257"/>
          <a:ext cx="647700" cy="11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21720</xdr:rowOff>
    </xdr:from>
    <xdr:to>
      <xdr:col>4</xdr:col>
      <xdr:colOff>469900</xdr:colOff>
      <xdr:row>18</xdr:row>
      <xdr:rowOff>51895</xdr:rowOff>
    </xdr:to>
    <xdr:cxnSp macro="">
      <xdr:nvCxnSpPr>
        <xdr:cNvPr id="57" name="直線コネクタ 56"/>
        <xdr:cNvCxnSpPr/>
      </xdr:nvCxnSpPr>
      <xdr:spPr bwMode="auto">
        <a:xfrm>
          <a:off x="4305300" y="3155445"/>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21720</xdr:rowOff>
    </xdr:from>
    <xdr:to>
      <xdr:col>3</xdr:col>
      <xdr:colOff>904875</xdr:colOff>
      <xdr:row>18</xdr:row>
      <xdr:rowOff>22444</xdr:rowOff>
    </xdr:to>
    <xdr:cxnSp macro="">
      <xdr:nvCxnSpPr>
        <xdr:cNvPr id="60" name="直線コネクタ 59"/>
        <xdr:cNvCxnSpPr/>
      </xdr:nvCxnSpPr>
      <xdr:spPr bwMode="auto">
        <a:xfrm flipV="1">
          <a:off x="3606800" y="3155445"/>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158566</xdr:rowOff>
    </xdr:from>
    <xdr:to>
      <xdr:col>3</xdr:col>
      <xdr:colOff>206375</xdr:colOff>
      <xdr:row>18</xdr:row>
      <xdr:rowOff>22444</xdr:rowOff>
    </xdr:to>
    <xdr:cxnSp macro="">
      <xdr:nvCxnSpPr>
        <xdr:cNvPr id="63" name="直線コネクタ 62"/>
        <xdr:cNvCxnSpPr/>
      </xdr:nvCxnSpPr>
      <xdr:spPr bwMode="auto">
        <a:xfrm>
          <a:off x="2908300" y="3120841"/>
          <a:ext cx="698500" cy="3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161182</xdr:rowOff>
    </xdr:from>
    <xdr:to>
      <xdr:col>5</xdr:col>
      <xdr:colOff>34925</xdr:colOff>
      <xdr:row>18</xdr:row>
      <xdr:rowOff>91332</xdr:rowOff>
    </xdr:to>
    <xdr:sp macro="" textlink="">
      <xdr:nvSpPr>
        <xdr:cNvPr id="73" name="円/楕円 72"/>
        <xdr:cNvSpPr/>
      </xdr:nvSpPr>
      <xdr:spPr bwMode="auto">
        <a:xfrm>
          <a:off x="5600700" y="3123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133259</xdr:rowOff>
    </xdr:from>
    <xdr:ext cx="762000" cy="259045"/>
    <xdr:sp macro="" textlink="">
      <xdr:nvSpPr>
        <xdr:cNvPr id="74" name="人口1人当たり決算額の推移該当値テキスト130"/>
        <xdr:cNvSpPr txBox="1"/>
      </xdr:nvSpPr>
      <xdr:spPr>
        <a:xfrm>
          <a:off x="5740400" y="30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1095</xdr:rowOff>
    </xdr:from>
    <xdr:to>
      <xdr:col>4</xdr:col>
      <xdr:colOff>520700</xdr:colOff>
      <xdr:row>18</xdr:row>
      <xdr:rowOff>102695</xdr:rowOff>
    </xdr:to>
    <xdr:sp macro="" textlink="">
      <xdr:nvSpPr>
        <xdr:cNvPr id="75" name="円/楕円 74"/>
        <xdr:cNvSpPr/>
      </xdr:nvSpPr>
      <xdr:spPr bwMode="auto">
        <a:xfrm>
          <a:off x="4953000" y="313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87472</xdr:rowOff>
    </xdr:from>
    <xdr:ext cx="736600" cy="259045"/>
    <xdr:sp macro="" textlink="">
      <xdr:nvSpPr>
        <xdr:cNvPr id="76" name="テキスト ボックス 75"/>
        <xdr:cNvSpPr txBox="1"/>
      </xdr:nvSpPr>
      <xdr:spPr>
        <a:xfrm>
          <a:off x="4622800" y="322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142370</xdr:rowOff>
    </xdr:from>
    <xdr:to>
      <xdr:col>3</xdr:col>
      <xdr:colOff>955675</xdr:colOff>
      <xdr:row>18</xdr:row>
      <xdr:rowOff>72520</xdr:rowOff>
    </xdr:to>
    <xdr:sp macro="" textlink="">
      <xdr:nvSpPr>
        <xdr:cNvPr id="77" name="円/楕円 76"/>
        <xdr:cNvSpPr/>
      </xdr:nvSpPr>
      <xdr:spPr bwMode="auto">
        <a:xfrm>
          <a:off x="4254500" y="31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57297</xdr:rowOff>
    </xdr:from>
    <xdr:ext cx="762000" cy="259045"/>
    <xdr:sp macro="" textlink="">
      <xdr:nvSpPr>
        <xdr:cNvPr id="78" name="テキスト ボックス 77"/>
        <xdr:cNvSpPr txBox="1"/>
      </xdr:nvSpPr>
      <xdr:spPr>
        <a:xfrm>
          <a:off x="3924300" y="31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143094</xdr:rowOff>
    </xdr:from>
    <xdr:to>
      <xdr:col>3</xdr:col>
      <xdr:colOff>257175</xdr:colOff>
      <xdr:row>18</xdr:row>
      <xdr:rowOff>73244</xdr:rowOff>
    </xdr:to>
    <xdr:sp macro="" textlink="">
      <xdr:nvSpPr>
        <xdr:cNvPr id="79" name="円/楕円 78"/>
        <xdr:cNvSpPr/>
      </xdr:nvSpPr>
      <xdr:spPr bwMode="auto">
        <a:xfrm>
          <a:off x="3556000" y="310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58021</xdr:rowOff>
    </xdr:from>
    <xdr:ext cx="762000" cy="259045"/>
    <xdr:sp macro="" textlink="">
      <xdr:nvSpPr>
        <xdr:cNvPr id="80" name="テキスト ボックス 79"/>
        <xdr:cNvSpPr txBox="1"/>
      </xdr:nvSpPr>
      <xdr:spPr>
        <a:xfrm>
          <a:off x="3225800" y="31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107766</xdr:rowOff>
    </xdr:from>
    <xdr:to>
      <xdr:col>2</xdr:col>
      <xdr:colOff>692150</xdr:colOff>
      <xdr:row>18</xdr:row>
      <xdr:rowOff>37916</xdr:rowOff>
    </xdr:to>
    <xdr:sp macro="" textlink="">
      <xdr:nvSpPr>
        <xdr:cNvPr id="81" name="円/楕円 80"/>
        <xdr:cNvSpPr/>
      </xdr:nvSpPr>
      <xdr:spPr bwMode="auto">
        <a:xfrm>
          <a:off x="2857500" y="307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48093</xdr:rowOff>
    </xdr:from>
    <xdr:ext cx="762000" cy="259045"/>
    <xdr:sp macro="" textlink="">
      <xdr:nvSpPr>
        <xdr:cNvPr id="82" name="テキスト ボックス 81"/>
        <xdr:cNvSpPr txBox="1"/>
      </xdr:nvSpPr>
      <xdr:spPr>
        <a:xfrm>
          <a:off x="2527300" y="283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18891</xdr:rowOff>
    </xdr:from>
    <xdr:to>
      <xdr:col>4</xdr:col>
      <xdr:colOff>1117600</xdr:colOff>
      <xdr:row>36</xdr:row>
      <xdr:rowOff>115208</xdr:rowOff>
    </xdr:to>
    <xdr:cxnSp macro="">
      <xdr:nvCxnSpPr>
        <xdr:cNvPr id="116" name="直線コネクタ 115"/>
        <xdr:cNvCxnSpPr/>
      </xdr:nvCxnSpPr>
      <xdr:spPr bwMode="auto">
        <a:xfrm>
          <a:off x="5003800" y="6972141"/>
          <a:ext cx="6477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322834</xdr:rowOff>
    </xdr:from>
    <xdr:to>
      <xdr:col>4</xdr:col>
      <xdr:colOff>469900</xdr:colOff>
      <xdr:row>36</xdr:row>
      <xdr:rowOff>18891</xdr:rowOff>
    </xdr:to>
    <xdr:cxnSp macro="">
      <xdr:nvCxnSpPr>
        <xdr:cNvPr id="119" name="直線コネクタ 118"/>
        <xdr:cNvCxnSpPr/>
      </xdr:nvCxnSpPr>
      <xdr:spPr bwMode="auto">
        <a:xfrm>
          <a:off x="4305300" y="6933184"/>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260121</xdr:rowOff>
    </xdr:from>
    <xdr:to>
      <xdr:col>3</xdr:col>
      <xdr:colOff>904875</xdr:colOff>
      <xdr:row>35</xdr:row>
      <xdr:rowOff>322834</xdr:rowOff>
    </xdr:to>
    <xdr:cxnSp macro="">
      <xdr:nvCxnSpPr>
        <xdr:cNvPr id="122" name="直線コネクタ 121"/>
        <xdr:cNvCxnSpPr/>
      </xdr:nvCxnSpPr>
      <xdr:spPr bwMode="auto">
        <a:xfrm>
          <a:off x="3606800" y="6870471"/>
          <a:ext cx="698500" cy="6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98501</xdr:rowOff>
    </xdr:from>
    <xdr:to>
      <xdr:col>3</xdr:col>
      <xdr:colOff>206375</xdr:colOff>
      <xdr:row>35</xdr:row>
      <xdr:rowOff>260121</xdr:rowOff>
    </xdr:to>
    <xdr:cxnSp macro="">
      <xdr:nvCxnSpPr>
        <xdr:cNvPr id="125" name="直線コネクタ 124"/>
        <xdr:cNvCxnSpPr/>
      </xdr:nvCxnSpPr>
      <xdr:spPr bwMode="auto">
        <a:xfrm>
          <a:off x="2908300" y="6708851"/>
          <a:ext cx="698500" cy="16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9" name="テキスト ボックス 128"/>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64408</xdr:rowOff>
    </xdr:from>
    <xdr:to>
      <xdr:col>5</xdr:col>
      <xdr:colOff>34925</xdr:colOff>
      <xdr:row>36</xdr:row>
      <xdr:rowOff>166008</xdr:rowOff>
    </xdr:to>
    <xdr:sp macro="" textlink="">
      <xdr:nvSpPr>
        <xdr:cNvPr id="135" name="円/楕円 134"/>
        <xdr:cNvSpPr/>
      </xdr:nvSpPr>
      <xdr:spPr bwMode="auto">
        <a:xfrm>
          <a:off x="5600700" y="701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36485</xdr:rowOff>
    </xdr:from>
    <xdr:ext cx="762000" cy="259045"/>
    <xdr:sp macro="" textlink="">
      <xdr:nvSpPr>
        <xdr:cNvPr id="136" name="人口1人当たり決算額の推移該当値テキスト445"/>
        <xdr:cNvSpPr txBox="1"/>
      </xdr:nvSpPr>
      <xdr:spPr>
        <a:xfrm>
          <a:off x="5740400" y="69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310991</xdr:rowOff>
    </xdr:from>
    <xdr:to>
      <xdr:col>4</xdr:col>
      <xdr:colOff>520700</xdr:colOff>
      <xdr:row>36</xdr:row>
      <xdr:rowOff>69691</xdr:rowOff>
    </xdr:to>
    <xdr:sp macro="" textlink="">
      <xdr:nvSpPr>
        <xdr:cNvPr id="137" name="円/楕円 136"/>
        <xdr:cNvSpPr/>
      </xdr:nvSpPr>
      <xdr:spPr bwMode="auto">
        <a:xfrm>
          <a:off x="4953000" y="692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54468</xdr:rowOff>
    </xdr:from>
    <xdr:ext cx="736600" cy="259045"/>
    <xdr:sp macro="" textlink="">
      <xdr:nvSpPr>
        <xdr:cNvPr id="138" name="テキスト ボックス 137"/>
        <xdr:cNvSpPr txBox="1"/>
      </xdr:nvSpPr>
      <xdr:spPr>
        <a:xfrm>
          <a:off x="4622800" y="700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272034</xdr:rowOff>
    </xdr:from>
    <xdr:to>
      <xdr:col>3</xdr:col>
      <xdr:colOff>955675</xdr:colOff>
      <xdr:row>36</xdr:row>
      <xdr:rowOff>30734</xdr:rowOff>
    </xdr:to>
    <xdr:sp macro="" textlink="">
      <xdr:nvSpPr>
        <xdr:cNvPr id="139" name="円/楕円 138"/>
        <xdr:cNvSpPr/>
      </xdr:nvSpPr>
      <xdr:spPr bwMode="auto">
        <a:xfrm>
          <a:off x="4254500" y="688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15511</xdr:rowOff>
    </xdr:from>
    <xdr:ext cx="762000" cy="259045"/>
    <xdr:sp macro="" textlink="">
      <xdr:nvSpPr>
        <xdr:cNvPr id="140" name="テキスト ボックス 139"/>
        <xdr:cNvSpPr txBox="1"/>
      </xdr:nvSpPr>
      <xdr:spPr>
        <a:xfrm>
          <a:off x="3924300" y="6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209321</xdr:rowOff>
    </xdr:from>
    <xdr:to>
      <xdr:col>3</xdr:col>
      <xdr:colOff>257175</xdr:colOff>
      <xdr:row>35</xdr:row>
      <xdr:rowOff>310921</xdr:rowOff>
    </xdr:to>
    <xdr:sp macro="" textlink="">
      <xdr:nvSpPr>
        <xdr:cNvPr id="141" name="円/楕円 140"/>
        <xdr:cNvSpPr/>
      </xdr:nvSpPr>
      <xdr:spPr bwMode="auto">
        <a:xfrm>
          <a:off x="35560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295698</xdr:rowOff>
    </xdr:from>
    <xdr:ext cx="762000" cy="259045"/>
    <xdr:sp macro="" textlink="">
      <xdr:nvSpPr>
        <xdr:cNvPr id="142" name="テキスト ボックス 141"/>
        <xdr:cNvSpPr txBox="1"/>
      </xdr:nvSpPr>
      <xdr:spPr>
        <a:xfrm>
          <a:off x="3225800" y="69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47701</xdr:rowOff>
    </xdr:from>
    <xdr:to>
      <xdr:col>2</xdr:col>
      <xdr:colOff>692150</xdr:colOff>
      <xdr:row>35</xdr:row>
      <xdr:rowOff>149301</xdr:rowOff>
    </xdr:to>
    <xdr:sp macro="" textlink="">
      <xdr:nvSpPr>
        <xdr:cNvPr id="143" name="円/楕円 142"/>
        <xdr:cNvSpPr/>
      </xdr:nvSpPr>
      <xdr:spPr bwMode="auto">
        <a:xfrm>
          <a:off x="2857500" y="66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159478</xdr:rowOff>
    </xdr:from>
    <xdr:ext cx="762000" cy="259045"/>
    <xdr:sp macro="" textlink="">
      <xdr:nvSpPr>
        <xdr:cNvPr id="144" name="テキスト ボックス 143"/>
        <xdr:cNvSpPr txBox="1"/>
      </xdr:nvSpPr>
      <xdr:spPr>
        <a:xfrm>
          <a:off x="2527300" y="642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実質収支額については、年度末で余剰があれば基金に積み立てているので、年間の増減はそれほど見られない。</a:t>
          </a:r>
        </a:p>
        <a:p>
          <a:r>
            <a:rPr kumimoji="1" lang="ja-JP" altLang="en-US" sz="1400">
              <a:latin typeface="ＭＳ ゴシック" pitchFamily="49" charset="-128"/>
              <a:ea typeface="ＭＳ ゴシック" pitchFamily="49" charset="-128"/>
            </a:rPr>
            <a:t>　実質単年度収支については、基金取り崩しにより</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財政調整基金残高については、今後、予定されている学校統合事業や、一部事務組合事業負担金に費用増が見込まれているため、人件費や物件費等の抑制などにより、毎年基金に積み立てる予定であるが、場合によっては減債基金へ積み立てすることも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水道事業については、一般会計からの繰り入れはほとんど無く、独立採算が適切に行われている状況である。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その他の農業集落排水事業については、赤字は発生していないものの一般会計からの繰入額が、国の基準を大幅に上回る約５倍の繰り入れを行なっている。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今年度、国保特別会計において、一般会計からの赤字補填があったため、健全経営のためにも国保税改定の検討が必要である。</a:t>
          </a:r>
        </a:p>
        <a:p>
          <a:r>
            <a:rPr kumimoji="1" lang="ja-JP" altLang="en-US" sz="1400">
              <a:latin typeface="ＭＳ ゴシック" pitchFamily="49" charset="-128"/>
              <a:ea typeface="ＭＳ ゴシック" pitchFamily="49" charset="-128"/>
            </a:rPr>
            <a:t>　その他の会計については、一般会計からの繰り出しは基準内繰り出しであり、赤字を出すことなく健全経営を行なっている。今後も、基準内繰り出しを継続し、健全経営に努める。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一般会計元利償還金は、繰上償還により減少している。</a:t>
          </a:r>
        </a:p>
        <a:p>
          <a:r>
            <a:rPr kumimoji="1" lang="ja-JP" altLang="en-US" sz="1400">
              <a:latin typeface="ＭＳ ゴシック" pitchFamily="49" charset="-128"/>
              <a:ea typeface="ＭＳ ゴシック" pitchFamily="49" charset="-128"/>
            </a:rPr>
            <a:t>　公営企業債の元利償還金に対する繰入金は、下水道債が償還ピークを過ぎ、今後減少するが、独立採算に立ち返った料金改正等による健全化や事業区域変更など抜本的改善が必要である。</a:t>
          </a:r>
        </a:p>
        <a:p>
          <a:r>
            <a:rPr kumimoji="1" lang="ja-JP" altLang="en-US" sz="1400">
              <a:latin typeface="ＭＳ ゴシック" pitchFamily="49" charset="-128"/>
              <a:ea typeface="ＭＳ ゴシック" pitchFamily="49" charset="-128"/>
            </a:rPr>
            <a:t>　組合等の地方債元利償還金への負担金等については、病院事業債の償還金が増となっている。</a:t>
          </a:r>
        </a:p>
        <a:p>
          <a:r>
            <a:rPr kumimoji="1" lang="ja-JP" altLang="en-US" sz="1400">
              <a:latin typeface="ＭＳ ゴシック" pitchFamily="49" charset="-128"/>
              <a:ea typeface="ＭＳ ゴシック" pitchFamily="49" charset="-128"/>
            </a:rPr>
            <a:t>　債務負担行為に基づく支出額は、年々減少している。</a:t>
          </a:r>
        </a:p>
        <a:p>
          <a:r>
            <a:rPr kumimoji="1" lang="ja-JP" altLang="en-US" sz="1400">
              <a:latin typeface="ＭＳ ゴシック" pitchFamily="49" charset="-128"/>
              <a:ea typeface="ＭＳ ゴシック" pitchFamily="49" charset="-128"/>
            </a:rPr>
            <a:t>　実質公債費比率の分子は、年々減少しているが、算入公債費等は、減少が予想されるため、新規起債の抑制と繰上償還の実施等を継続し、分子の額の減少に努める。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一般会計等に係る地方債の現在高は、繰上償還の継続により、また、債務負担行為に基づく支出予定額は、新規債務負担の抑制により年々減少傾向である。</a:t>
          </a:r>
        </a:p>
        <a:p>
          <a:r>
            <a:rPr kumimoji="1" lang="ja-JP" altLang="en-US" sz="1400">
              <a:latin typeface="ＭＳ ゴシック" pitchFamily="49" charset="-128"/>
              <a:ea typeface="ＭＳ ゴシック" pitchFamily="49" charset="-128"/>
            </a:rPr>
            <a:t>　公営企業債等繰入見込額は横ばいとなっているが、下水道事業においては、独立採算の原則に立ち返った料金改正等による健全化や事業区域変更など抜本的改善が必要である。</a:t>
          </a:r>
        </a:p>
        <a:p>
          <a:r>
            <a:rPr kumimoji="1" lang="ja-JP" altLang="en-US" sz="1400">
              <a:latin typeface="ＭＳ ゴシック" pitchFamily="49" charset="-128"/>
              <a:ea typeface="ＭＳ ゴシック" pitchFamily="49" charset="-128"/>
            </a:rPr>
            <a:t>　組合等負担等見込額は、施設や設備の更新等が今後予想されるが、現在のところ、ほぼ横ばいの状況である。</a:t>
          </a:r>
        </a:p>
        <a:p>
          <a:r>
            <a:rPr kumimoji="1" lang="ja-JP" altLang="en-US" sz="1400">
              <a:latin typeface="ＭＳ ゴシック" pitchFamily="49" charset="-128"/>
              <a:ea typeface="ＭＳ ゴシック" pitchFamily="49" charset="-128"/>
            </a:rPr>
            <a:t>　退職手当負担見込額は、退職者数以内の補充による職員数の減少により、年々減少傾向にある。</a:t>
          </a:r>
        </a:p>
        <a:p>
          <a:r>
            <a:rPr kumimoji="1" lang="ja-JP" altLang="en-US" sz="1400">
              <a:latin typeface="ＭＳ ゴシック" pitchFamily="49" charset="-128"/>
              <a:ea typeface="ＭＳ ゴシック" pitchFamily="49" charset="-128"/>
            </a:rPr>
            <a:t>　これらの状況から、将来負担比率の分子は年々減少傾向にあるので、今後も、各数値を注視し、将来負担の軽減に努める。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9812067</v>
      </c>
      <c r="BO4" s="349"/>
      <c r="BP4" s="349"/>
      <c r="BQ4" s="349"/>
      <c r="BR4" s="349"/>
      <c r="BS4" s="349"/>
      <c r="BT4" s="349"/>
      <c r="BU4" s="350"/>
      <c r="BV4" s="348">
        <v>10109980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9680718</v>
      </c>
      <c r="BO5" s="386"/>
      <c r="BP5" s="386"/>
      <c r="BQ5" s="386"/>
      <c r="BR5" s="386"/>
      <c r="BS5" s="386"/>
      <c r="BT5" s="386"/>
      <c r="BU5" s="387"/>
      <c r="BV5" s="385">
        <v>9933912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93.1</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131349</v>
      </c>
      <c r="BO6" s="386"/>
      <c r="BP6" s="386"/>
      <c r="BQ6" s="386"/>
      <c r="BR6" s="386"/>
      <c r="BS6" s="386"/>
      <c r="BT6" s="386"/>
      <c r="BU6" s="387"/>
      <c r="BV6" s="385">
        <v>176068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42745</v>
      </c>
      <c r="BO7" s="386"/>
      <c r="BP7" s="386"/>
      <c r="BQ7" s="386"/>
      <c r="BR7" s="386"/>
      <c r="BS7" s="386"/>
      <c r="BT7" s="386"/>
      <c r="BU7" s="387"/>
      <c r="BV7" s="385">
        <v>27138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6844606</v>
      </c>
      <c r="CU7" s="386"/>
      <c r="CV7" s="386"/>
      <c r="CW7" s="386"/>
      <c r="CX7" s="386"/>
      <c r="CY7" s="386"/>
      <c r="CZ7" s="386"/>
      <c r="DA7" s="387"/>
      <c r="DB7" s="385">
        <v>6964056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88604</v>
      </c>
      <c r="BO8" s="386"/>
      <c r="BP8" s="386"/>
      <c r="BQ8" s="386"/>
      <c r="BR8" s="386"/>
      <c r="BS8" s="386"/>
      <c r="BT8" s="386"/>
      <c r="BU8" s="387"/>
      <c r="BV8" s="385">
        <v>148930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16759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-60326</v>
      </c>
      <c r="BO9" s="386"/>
      <c r="BP9" s="386"/>
      <c r="BQ9" s="386"/>
      <c r="BR9" s="386"/>
      <c r="BS9" s="386"/>
      <c r="BT9" s="386"/>
      <c r="BU9" s="387"/>
      <c r="BV9" s="385">
        <v>83409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18.7</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18471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507</v>
      </c>
      <c r="BO10" s="386"/>
      <c r="BP10" s="386"/>
      <c r="BQ10" s="386"/>
      <c r="BR10" s="386"/>
      <c r="BS10" s="386"/>
      <c r="BT10" s="386"/>
      <c r="BU10" s="387"/>
      <c r="BV10" s="385">
        <v>107598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339887</v>
      </c>
      <c r="BO11" s="386"/>
      <c r="BP11" s="386"/>
      <c r="BQ11" s="386"/>
      <c r="BR11" s="386"/>
      <c r="BS11" s="386"/>
      <c r="BT11" s="386"/>
      <c r="BU11" s="387"/>
      <c r="BV11" s="385">
        <v>267764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16790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153872</v>
      </c>
      <c r="BO12" s="386"/>
      <c r="BP12" s="386"/>
      <c r="BQ12" s="386"/>
      <c r="BR12" s="386"/>
      <c r="BS12" s="386"/>
      <c r="BT12" s="386"/>
      <c r="BU12" s="387"/>
      <c r="BV12" s="385">
        <v>296224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16757</v>
      </c>
      <c r="S13" s="467"/>
      <c r="T13" s="467"/>
      <c r="U13" s="467"/>
      <c r="V13" s="468"/>
      <c r="W13" s="401" t="s">
        <v>124</v>
      </c>
      <c r="X13" s="402"/>
      <c r="Y13" s="402"/>
      <c r="Z13" s="402"/>
      <c r="AA13" s="402"/>
      <c r="AB13" s="392"/>
      <c r="AC13" s="436">
        <v>1667</v>
      </c>
      <c r="AD13" s="437"/>
      <c r="AE13" s="437"/>
      <c r="AF13" s="437"/>
      <c r="AG13" s="476"/>
      <c r="AH13" s="436">
        <v>1857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126196</v>
      </c>
      <c r="BO13" s="386"/>
      <c r="BP13" s="386"/>
      <c r="BQ13" s="386"/>
      <c r="BR13" s="386"/>
      <c r="BS13" s="386"/>
      <c r="BT13" s="386"/>
      <c r="BU13" s="387"/>
      <c r="BV13" s="385">
        <v>162547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17028</v>
      </c>
      <c r="S14" s="467"/>
      <c r="T14" s="467"/>
      <c r="U14" s="467"/>
      <c r="V14" s="468"/>
      <c r="W14" s="375"/>
      <c r="X14" s="376"/>
      <c r="Y14" s="376"/>
      <c r="Z14" s="376"/>
      <c r="AA14" s="376"/>
      <c r="AB14" s="365"/>
      <c r="AC14" s="469">
        <v>20.3</v>
      </c>
      <c r="AD14" s="470"/>
      <c r="AE14" s="470"/>
      <c r="AF14" s="470"/>
      <c r="AG14" s="471"/>
      <c r="AH14" s="469">
        <v>20.5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43.8</v>
      </c>
      <c r="CU14" s="481"/>
      <c r="CV14" s="481"/>
      <c r="CW14" s="481"/>
      <c r="CX14" s="481"/>
      <c r="CY14" s="481"/>
      <c r="CZ14" s="481"/>
      <c r="DA14" s="482"/>
      <c r="DB14" s="480">
        <v>55.1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16993</v>
      </c>
      <c r="S15" s="467"/>
      <c r="T15" s="467"/>
      <c r="U15" s="467"/>
      <c r="V15" s="468"/>
      <c r="W15" s="401" t="s">
        <v>131</v>
      </c>
      <c r="X15" s="402"/>
      <c r="Y15" s="402"/>
      <c r="Z15" s="402"/>
      <c r="AA15" s="402"/>
      <c r="AB15" s="392"/>
      <c r="AC15" s="436">
        <v>1926</v>
      </c>
      <c r="AD15" s="437"/>
      <c r="AE15" s="437"/>
      <c r="AF15" s="437"/>
      <c r="AG15" s="476"/>
      <c r="AH15" s="436">
        <v>2252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1782878</v>
      </c>
      <c r="BO15" s="349"/>
      <c r="BP15" s="349"/>
      <c r="BQ15" s="349"/>
      <c r="BR15" s="349"/>
      <c r="BS15" s="349"/>
      <c r="BT15" s="349"/>
      <c r="BU15" s="350"/>
      <c r="BV15" s="348">
        <v>1793016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23.5</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5458512</v>
      </c>
      <c r="BO16" s="386"/>
      <c r="BP16" s="386"/>
      <c r="BQ16" s="386"/>
      <c r="BR16" s="386"/>
      <c r="BS16" s="386"/>
      <c r="BT16" s="386"/>
      <c r="BU16" s="387"/>
      <c r="BV16" s="385">
        <v>5497620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4601</v>
      </c>
      <c r="AD17" s="437"/>
      <c r="AE17" s="437"/>
      <c r="AF17" s="437"/>
      <c r="AG17" s="476"/>
      <c r="AH17" s="436">
        <v>4966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2277231</v>
      </c>
      <c r="BO17" s="386"/>
      <c r="BP17" s="386"/>
      <c r="BQ17" s="386"/>
      <c r="BR17" s="386"/>
      <c r="BS17" s="386"/>
      <c r="BT17" s="386"/>
      <c r="BU17" s="387"/>
      <c r="BV17" s="385">
        <v>2297819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337.23</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6021885</v>
      </c>
      <c r="BO18" s="386"/>
      <c r="BP18" s="386"/>
      <c r="BQ18" s="386"/>
      <c r="BR18" s="386"/>
      <c r="BS18" s="386"/>
      <c r="BT18" s="386"/>
      <c r="BU18" s="387"/>
      <c r="BV18" s="385">
        <v>6038891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7408440</v>
      </c>
      <c r="BO19" s="386"/>
      <c r="BP19" s="386"/>
      <c r="BQ19" s="386"/>
      <c r="BR19" s="386"/>
      <c r="BS19" s="386"/>
      <c r="BT19" s="386"/>
      <c r="BU19" s="387"/>
      <c r="BV19" s="385">
        <v>7648601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5713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8443179</v>
      </c>
      <c r="BO23" s="386"/>
      <c r="BP23" s="386"/>
      <c r="BQ23" s="386"/>
      <c r="BR23" s="386"/>
      <c r="BS23" s="386"/>
      <c r="BT23" s="386"/>
      <c r="BU23" s="387"/>
      <c r="BV23" s="385">
        <v>9442418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7510</v>
      </c>
      <c r="R24" s="437"/>
      <c r="S24" s="437"/>
      <c r="T24" s="437"/>
      <c r="U24" s="437"/>
      <c r="V24" s="476"/>
      <c r="W24" s="531"/>
      <c r="X24" s="519"/>
      <c r="Y24" s="520"/>
      <c r="Z24" s="435" t="s">
        <v>154</v>
      </c>
      <c r="AA24" s="415"/>
      <c r="AB24" s="415"/>
      <c r="AC24" s="415"/>
      <c r="AD24" s="415"/>
      <c r="AE24" s="415"/>
      <c r="AF24" s="415"/>
      <c r="AG24" s="416"/>
      <c r="AH24" s="436">
        <v>146</v>
      </c>
      <c r="AI24" s="437"/>
      <c r="AJ24" s="437"/>
      <c r="AK24" s="437"/>
      <c r="AL24" s="476"/>
      <c r="AM24" s="436">
        <v>445300</v>
      </c>
      <c r="AN24" s="437"/>
      <c r="AO24" s="437"/>
      <c r="AP24" s="437"/>
      <c r="AQ24" s="437"/>
      <c r="AR24" s="476"/>
      <c r="AS24" s="436">
        <v>3050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4942339</v>
      </c>
      <c r="BO24" s="386"/>
      <c r="BP24" s="386"/>
      <c r="BQ24" s="386"/>
      <c r="BR24" s="386"/>
      <c r="BS24" s="386"/>
      <c r="BT24" s="386"/>
      <c r="BU24" s="387"/>
      <c r="BV24" s="385">
        <v>5452238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5870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67081</v>
      </c>
      <c r="BO25" s="349"/>
      <c r="BP25" s="349"/>
      <c r="BQ25" s="349"/>
      <c r="BR25" s="349"/>
      <c r="BS25" s="349"/>
      <c r="BT25" s="349"/>
      <c r="BU25" s="350"/>
      <c r="BV25" s="348">
        <v>85944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5280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2870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13910</v>
      </c>
      <c r="AN27" s="437"/>
      <c r="AO27" s="437"/>
      <c r="AP27" s="437"/>
      <c r="AQ27" s="437"/>
      <c r="AR27" s="476"/>
      <c r="AS27" s="436">
        <v>2782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1495</v>
      </c>
      <c r="BO27" s="555"/>
      <c r="BP27" s="555"/>
      <c r="BQ27" s="555"/>
      <c r="BR27" s="555"/>
      <c r="BS27" s="555"/>
      <c r="BT27" s="555"/>
      <c r="BU27" s="556"/>
      <c r="BV27" s="554">
        <v>1469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2330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1000100</v>
      </c>
      <c r="BO28" s="349"/>
      <c r="BP28" s="349"/>
      <c r="BQ28" s="349"/>
      <c r="BR28" s="349"/>
      <c r="BS28" s="349"/>
      <c r="BT28" s="349"/>
      <c r="BU28" s="350"/>
      <c r="BV28" s="348">
        <v>1153465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2250</v>
      </c>
      <c r="R29" s="437"/>
      <c r="S29" s="437"/>
      <c r="T29" s="437"/>
      <c r="U29" s="437"/>
      <c r="V29" s="476"/>
      <c r="W29" s="532"/>
      <c r="X29" s="533"/>
      <c r="Y29" s="534"/>
      <c r="Z29" s="435" t="s">
        <v>171</v>
      </c>
      <c r="AA29" s="415"/>
      <c r="AB29" s="415"/>
      <c r="AC29" s="415"/>
      <c r="AD29" s="415"/>
      <c r="AE29" s="415"/>
      <c r="AF29" s="415"/>
      <c r="AG29" s="416"/>
      <c r="AH29" s="436">
        <v>151</v>
      </c>
      <c r="AI29" s="437"/>
      <c r="AJ29" s="437"/>
      <c r="AK29" s="437"/>
      <c r="AL29" s="476"/>
      <c r="AM29" s="436">
        <v>459210</v>
      </c>
      <c r="AN29" s="437"/>
      <c r="AO29" s="437"/>
      <c r="AP29" s="437"/>
      <c r="AQ29" s="437"/>
      <c r="AR29" s="476"/>
      <c r="AS29" s="436">
        <v>3041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714766</v>
      </c>
      <c r="BO29" s="386"/>
      <c r="BP29" s="386"/>
      <c r="BQ29" s="386"/>
      <c r="BR29" s="386"/>
      <c r="BS29" s="386"/>
      <c r="BT29" s="386"/>
      <c r="BU29" s="387"/>
      <c r="BV29" s="385">
        <v>827600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1338818</v>
      </c>
      <c r="BO30" s="555"/>
      <c r="BP30" s="555"/>
      <c r="BQ30" s="555"/>
      <c r="BR30" s="555"/>
      <c r="BS30" s="555"/>
      <c r="BT30" s="555"/>
      <c r="BU30" s="556"/>
      <c r="BV30" s="554">
        <v>1331025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中部上北広域事業組合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鷹山宇一記念美術振興会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霊園事業会計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中部上北広域事業組合　病院事業</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東八甲田ローズカントリー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上北地方教育・福祉事務組合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南部縦貫</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青森県市町村職員退職手当組合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みらい天間林</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青森県交通災害共済組合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青森県後期高齢者医療広域連合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青森県後期高齢者医療広域連合　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十和田地区食肉処理事務組合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12365</v>
      </c>
      <c r="J41" s="83">
        <v>11610</v>
      </c>
      <c r="K41" s="83">
        <v>10535</v>
      </c>
      <c r="L41" s="83">
        <v>9442</v>
      </c>
      <c r="M41" s="84">
        <v>8443</v>
      </c>
    </row>
    <row r="42" spans="2:13" ht="27.75" customHeight="1" x14ac:dyDescent="0.15">
      <c r="B42" s="1171"/>
      <c r="C42" s="1172"/>
      <c r="D42" s="85"/>
      <c r="E42" s="1177" t="s">
        <v>26</v>
      </c>
      <c r="F42" s="1177"/>
      <c r="G42" s="1177"/>
      <c r="H42" s="1178"/>
      <c r="I42" s="86">
        <v>109</v>
      </c>
      <c r="J42" s="87">
        <v>88</v>
      </c>
      <c r="K42" s="87">
        <v>65</v>
      </c>
      <c r="L42" s="87">
        <v>52</v>
      </c>
      <c r="M42" s="88">
        <v>209</v>
      </c>
    </row>
    <row r="43" spans="2:13" ht="27.75" customHeight="1" x14ac:dyDescent="0.15">
      <c r="B43" s="1171"/>
      <c r="C43" s="1172"/>
      <c r="D43" s="85"/>
      <c r="E43" s="1177" t="s">
        <v>27</v>
      </c>
      <c r="F43" s="1177"/>
      <c r="G43" s="1177"/>
      <c r="H43" s="1178"/>
      <c r="I43" s="86">
        <v>3869</v>
      </c>
      <c r="J43" s="87">
        <v>3686</v>
      </c>
      <c r="K43" s="87">
        <v>3668</v>
      </c>
      <c r="L43" s="87">
        <v>3596</v>
      </c>
      <c r="M43" s="88">
        <v>3307</v>
      </c>
    </row>
    <row r="44" spans="2:13" ht="27.75" customHeight="1" x14ac:dyDescent="0.15">
      <c r="B44" s="1171"/>
      <c r="C44" s="1172"/>
      <c r="D44" s="85"/>
      <c r="E44" s="1177" t="s">
        <v>28</v>
      </c>
      <c r="F44" s="1177"/>
      <c r="G44" s="1177"/>
      <c r="H44" s="1178"/>
      <c r="I44" s="86">
        <v>2355</v>
      </c>
      <c r="J44" s="87">
        <v>2294</v>
      </c>
      <c r="K44" s="87">
        <v>2144</v>
      </c>
      <c r="L44" s="87">
        <v>1858</v>
      </c>
      <c r="M44" s="88">
        <v>1607</v>
      </c>
    </row>
    <row r="45" spans="2:13" ht="27.75" customHeight="1" x14ac:dyDescent="0.15">
      <c r="B45" s="1171"/>
      <c r="C45" s="1172"/>
      <c r="D45" s="85"/>
      <c r="E45" s="1177" t="s">
        <v>29</v>
      </c>
      <c r="F45" s="1177"/>
      <c r="G45" s="1177"/>
      <c r="H45" s="1178"/>
      <c r="I45" s="86">
        <v>2392</v>
      </c>
      <c r="J45" s="87">
        <v>2156</v>
      </c>
      <c r="K45" s="87">
        <v>2031</v>
      </c>
      <c r="L45" s="87">
        <v>1845</v>
      </c>
      <c r="M45" s="88">
        <v>1634</v>
      </c>
    </row>
    <row r="46" spans="2:13" ht="27.75" customHeight="1" x14ac:dyDescent="0.15">
      <c r="B46" s="1171"/>
      <c r="C46" s="1172"/>
      <c r="D46" s="85"/>
      <c r="E46" s="1177" t="s">
        <v>30</v>
      </c>
      <c r="F46" s="1177"/>
      <c r="G46" s="1177"/>
      <c r="H46" s="1178"/>
      <c r="I46" s="86" t="s">
        <v>478</v>
      </c>
      <c r="J46" s="87" t="s">
        <v>478</v>
      </c>
      <c r="K46" s="87" t="s">
        <v>478</v>
      </c>
      <c r="L46" s="87" t="s">
        <v>478</v>
      </c>
      <c r="M46" s="88" t="s">
        <v>478</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v>49</v>
      </c>
    </row>
    <row r="49" spans="2:13" ht="27.75" customHeight="1" x14ac:dyDescent="0.15">
      <c r="B49" s="1179" t="s">
        <v>33</v>
      </c>
      <c r="C49" s="1180"/>
      <c r="D49" s="89"/>
      <c r="E49" s="1177" t="s">
        <v>34</v>
      </c>
      <c r="F49" s="1177"/>
      <c r="G49" s="1177"/>
      <c r="H49" s="1178"/>
      <c r="I49" s="86">
        <v>2136</v>
      </c>
      <c r="J49" s="87">
        <v>2546</v>
      </c>
      <c r="K49" s="87">
        <v>2417</v>
      </c>
      <c r="L49" s="87">
        <v>2225</v>
      </c>
      <c r="M49" s="88">
        <v>1944</v>
      </c>
    </row>
    <row r="50" spans="2:13" ht="27.75" customHeight="1" x14ac:dyDescent="0.15">
      <c r="B50" s="1171"/>
      <c r="C50" s="1172"/>
      <c r="D50" s="85"/>
      <c r="E50" s="1177" t="s">
        <v>35</v>
      </c>
      <c r="F50" s="1177"/>
      <c r="G50" s="1177"/>
      <c r="H50" s="1178"/>
      <c r="I50" s="86">
        <v>538</v>
      </c>
      <c r="J50" s="87">
        <v>480</v>
      </c>
      <c r="K50" s="87">
        <v>435</v>
      </c>
      <c r="L50" s="87">
        <v>378</v>
      </c>
      <c r="M50" s="88">
        <v>338</v>
      </c>
    </row>
    <row r="51" spans="2:13" ht="27.75" customHeight="1" x14ac:dyDescent="0.15">
      <c r="B51" s="1173"/>
      <c r="C51" s="1174"/>
      <c r="D51" s="85"/>
      <c r="E51" s="1177" t="s">
        <v>36</v>
      </c>
      <c r="F51" s="1177"/>
      <c r="G51" s="1177"/>
      <c r="H51" s="1178"/>
      <c r="I51" s="86">
        <v>11905</v>
      </c>
      <c r="J51" s="87">
        <v>12044</v>
      </c>
      <c r="K51" s="87">
        <v>11349</v>
      </c>
      <c r="L51" s="87">
        <v>11012</v>
      </c>
      <c r="M51" s="88">
        <v>10516</v>
      </c>
    </row>
    <row r="52" spans="2:13" ht="27.75" customHeight="1" thickBot="1" x14ac:dyDescent="0.2">
      <c r="B52" s="1181" t="s">
        <v>37</v>
      </c>
      <c r="C52" s="1182"/>
      <c r="D52" s="90"/>
      <c r="E52" s="1183" t="s">
        <v>38</v>
      </c>
      <c r="F52" s="1183"/>
      <c r="G52" s="1183"/>
      <c r="H52" s="1184"/>
      <c r="I52" s="91">
        <v>6512</v>
      </c>
      <c r="J52" s="92">
        <v>4764</v>
      </c>
      <c r="K52" s="92">
        <v>4242</v>
      </c>
      <c r="L52" s="92">
        <v>3179</v>
      </c>
      <c r="M52" s="93">
        <v>2452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99058</v>
      </c>
      <c r="E3" s="116"/>
      <c r="F3" s="117">
        <v>106194</v>
      </c>
      <c r="G3" s="118"/>
      <c r="H3" s="119"/>
    </row>
    <row r="4" spans="1:8" x14ac:dyDescent="0.15">
      <c r="A4" s="120"/>
      <c r="B4" s="121"/>
      <c r="C4" s="122"/>
      <c r="D4" s="123">
        <v>36589</v>
      </c>
      <c r="E4" s="124"/>
      <c r="F4" s="125">
        <v>51075</v>
      </c>
      <c r="G4" s="126"/>
      <c r="H4" s="127"/>
    </row>
    <row r="5" spans="1:8" x14ac:dyDescent="0.15">
      <c r="A5" s="108" t="s">
        <v>510</v>
      </c>
      <c r="B5" s="113"/>
      <c r="C5" s="114"/>
      <c r="D5" s="115">
        <v>45142</v>
      </c>
      <c r="E5" s="116"/>
      <c r="F5" s="117">
        <v>90833</v>
      </c>
      <c r="G5" s="118"/>
      <c r="H5" s="119"/>
    </row>
    <row r="6" spans="1:8" x14ac:dyDescent="0.15">
      <c r="A6" s="120"/>
      <c r="B6" s="121"/>
      <c r="C6" s="122"/>
      <c r="D6" s="123">
        <v>39400</v>
      </c>
      <c r="E6" s="124"/>
      <c r="F6" s="125">
        <v>47037</v>
      </c>
      <c r="G6" s="126"/>
      <c r="H6" s="127"/>
    </row>
    <row r="7" spans="1:8" x14ac:dyDescent="0.15">
      <c r="A7" s="108" t="s">
        <v>511</v>
      </c>
      <c r="B7" s="113"/>
      <c r="C7" s="114"/>
      <c r="D7" s="115">
        <v>42322</v>
      </c>
      <c r="E7" s="116"/>
      <c r="F7" s="117">
        <v>79181</v>
      </c>
      <c r="G7" s="118"/>
      <c r="H7" s="119"/>
    </row>
    <row r="8" spans="1:8" x14ac:dyDescent="0.15">
      <c r="A8" s="120"/>
      <c r="B8" s="121"/>
      <c r="C8" s="122"/>
      <c r="D8" s="123">
        <v>34247</v>
      </c>
      <c r="E8" s="124"/>
      <c r="F8" s="125">
        <v>40448</v>
      </c>
      <c r="G8" s="126"/>
      <c r="H8" s="127"/>
    </row>
    <row r="9" spans="1:8" x14ac:dyDescent="0.15">
      <c r="A9" s="108" t="s">
        <v>512</v>
      </c>
      <c r="B9" s="113"/>
      <c r="C9" s="114"/>
      <c r="D9" s="115">
        <v>87689</v>
      </c>
      <c r="E9" s="116"/>
      <c r="F9" s="117">
        <v>118124</v>
      </c>
      <c r="G9" s="118"/>
      <c r="H9" s="119"/>
    </row>
    <row r="10" spans="1:8" x14ac:dyDescent="0.15">
      <c r="A10" s="120"/>
      <c r="B10" s="121"/>
      <c r="C10" s="122"/>
      <c r="D10" s="123">
        <v>31516</v>
      </c>
      <c r="E10" s="124"/>
      <c r="F10" s="125">
        <v>54614</v>
      </c>
      <c r="G10" s="126"/>
      <c r="H10" s="127"/>
    </row>
    <row r="11" spans="1:8" x14ac:dyDescent="0.15">
      <c r="A11" s="108" t="s">
        <v>513</v>
      </c>
      <c r="B11" s="113"/>
      <c r="C11" s="114"/>
      <c r="D11" s="115">
        <v>74508</v>
      </c>
      <c r="E11" s="116"/>
      <c r="F11" s="117">
        <v>101693</v>
      </c>
      <c r="G11" s="118"/>
      <c r="H11" s="119"/>
    </row>
    <row r="12" spans="1:8" x14ac:dyDescent="0.15">
      <c r="A12" s="120"/>
      <c r="B12" s="121"/>
      <c r="C12" s="128"/>
      <c r="D12" s="123">
        <v>39411</v>
      </c>
      <c r="E12" s="124"/>
      <c r="F12" s="125">
        <v>51066</v>
      </c>
      <c r="G12" s="126"/>
      <c r="H12" s="127"/>
    </row>
    <row r="13" spans="1:8" x14ac:dyDescent="0.15">
      <c r="A13" s="108"/>
      <c r="B13" s="113"/>
      <c r="C13" s="129"/>
      <c r="D13" s="130">
        <v>69744</v>
      </c>
      <c r="E13" s="131"/>
      <c r="F13" s="132">
        <v>99205</v>
      </c>
      <c r="G13" s="133"/>
      <c r="H13" s="119"/>
    </row>
    <row r="14" spans="1:8" x14ac:dyDescent="0.15">
      <c r="A14" s="120"/>
      <c r="B14" s="121"/>
      <c r="C14" s="122"/>
      <c r="D14" s="123">
        <v>36233</v>
      </c>
      <c r="E14" s="124"/>
      <c r="F14" s="125">
        <v>48848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v>
      </c>
      <c r="C19" s="134">
        <f>ROUND(VALUE(SUBSTITUTE(実質収支比率等に係る経年分析!G$48,"▲","-")),2)</f>
        <v>1.2</v>
      </c>
      <c r="D19" s="134">
        <f>ROUND(VALUE(SUBSTITUTE(実質収支比率等に係る経年分析!H$48,"▲","-")),2)</f>
        <v>0.95</v>
      </c>
      <c r="E19" s="134">
        <f>ROUND(VALUE(SUBSTITUTE(実質収支比率等に係る経年分析!I$48,"▲","-")),2)</f>
        <v>2.14</v>
      </c>
      <c r="F19" s="134">
        <f>ROUND(VALUE(SUBSTITUTE(実質収支比率等に係る経年分析!J$48,"▲","-")),2)</f>
        <v>1.29</v>
      </c>
    </row>
    <row r="20" spans="1:11" x14ac:dyDescent="0.15">
      <c r="A20" s="134" t="s">
        <v>43</v>
      </c>
      <c r="B20" s="134">
        <f>ROUND(VALUE(SUBSTITUTE(実質収支比率等に係る経年分析!F$47,"▲","-")),2)</f>
        <v>16.489999999999998</v>
      </c>
      <c r="C20" s="134">
        <f>ROUND(VALUE(SUBSTITUTE(実質収支比率等に係る経年分析!G$47,"▲","-")),2)</f>
        <v>20.71</v>
      </c>
      <c r="D20" s="134">
        <f>ROUND(VALUE(SUBSTITUTE(実質収支比率等に係る経年分析!H$47,"▲","-")),2)</f>
        <v>18.899999999999999</v>
      </c>
      <c r="E20" s="134">
        <f>ROUND(VALUE(SUBSTITUTE(実質収支比率等に係る経年分析!I$47,"▲","-")),2)</f>
        <v>16.559999999999999</v>
      </c>
      <c r="F20" s="134">
        <f>ROUND(VALUE(SUBSTITUTE(実質収支比率等に係る経年分析!J$47,"▲","-")),2)</f>
        <v>14.61</v>
      </c>
    </row>
    <row r="21" spans="1:11" x14ac:dyDescent="0.15">
      <c r="A21" s="134" t="s">
        <v>44</v>
      </c>
      <c r="B21" s="134">
        <f>IF(ISNUMBER(VALUE(SUBSTITUTE(実質収支比率等に係る経年分析!F$49,"▲","-"))),ROUND(VALUE(SUBSTITUTE(実質収支比率等に係る経年分析!F$49,"▲","-")),2),NA())</f>
        <v>6.92</v>
      </c>
      <c r="C21" s="134">
        <f>IF(ISNUMBER(VALUE(SUBSTITUTE(実質収支比率等に係る経年分析!G$49,"▲","-"))),ROUND(VALUE(SUBSTITUTE(実質収支比率等に係る経年分析!G$49,"▲","-")),2),NA())</f>
        <v>5.19</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1.84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霊園事業会計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介護サービス事業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1178</v>
      </c>
      <c r="E42" s="136"/>
      <c r="F42" s="136"/>
      <c r="G42" s="136">
        <f>'実質公債費比率（分子）の構造'!L$52</f>
        <v>1175</v>
      </c>
      <c r="H42" s="136"/>
      <c r="I42" s="136"/>
      <c r="J42" s="136">
        <f>'実質公債費比率（分子）の構造'!M$52</f>
        <v>1212</v>
      </c>
      <c r="K42" s="136"/>
      <c r="L42" s="136"/>
      <c r="M42" s="136">
        <f>'実質公債費比率（分子）の構造'!N$52</f>
        <v>1252</v>
      </c>
      <c r="N42" s="136"/>
      <c r="O42" s="136"/>
      <c r="P42" s="136">
        <f>'実質公債費比率（分子）の構造'!O$52</f>
        <v>1293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23</v>
      </c>
      <c r="C44" s="136"/>
      <c r="D44" s="136"/>
      <c r="E44" s="136">
        <f>'実質公債費比率（分子）の構造'!L$50</f>
        <v>23</v>
      </c>
      <c r="F44" s="136"/>
      <c r="G44" s="136"/>
      <c r="H44" s="136">
        <f>'実質公債費比率（分子）の構造'!M$50</f>
        <v>22</v>
      </c>
      <c r="I44" s="136"/>
      <c r="J44" s="136"/>
      <c r="K44" s="136">
        <f>'実質公債費比率（分子）の構造'!N$50</f>
        <v>13</v>
      </c>
      <c r="L44" s="136"/>
      <c r="M44" s="136"/>
      <c r="N44" s="136">
        <f>'実質公債費比率（分子）の構造'!O$50</f>
        <v>13</v>
      </c>
      <c r="O44" s="136"/>
      <c r="P44" s="136"/>
    </row>
    <row r="45" spans="1:16" x14ac:dyDescent="0.15">
      <c r="A45" s="136" t="s">
        <v>54</v>
      </c>
      <c r="B45" s="136">
        <f>'実質公債費比率（分子）の構造'!K$49</f>
        <v>321</v>
      </c>
      <c r="C45" s="136"/>
      <c r="D45" s="136"/>
      <c r="E45" s="136">
        <f>'実質公債費比率（分子）の構造'!L$49</f>
        <v>328</v>
      </c>
      <c r="F45" s="136"/>
      <c r="G45" s="136"/>
      <c r="H45" s="136">
        <f>'実質公債費比率（分子）の構造'!M$49</f>
        <v>350</v>
      </c>
      <c r="I45" s="136"/>
      <c r="J45" s="136"/>
      <c r="K45" s="136">
        <f>'実質公債費比率（分子）の構造'!N$49</f>
        <v>395</v>
      </c>
      <c r="L45" s="136"/>
      <c r="M45" s="136"/>
      <c r="N45" s="136">
        <f>'実質公債費比率（分子）の構造'!O$49</f>
        <v>398</v>
      </c>
      <c r="O45" s="136"/>
      <c r="P45" s="136"/>
    </row>
    <row r="46" spans="1:16" x14ac:dyDescent="0.15">
      <c r="A46" s="136" t="s">
        <v>55</v>
      </c>
      <c r="B46" s="136">
        <f>'実質公債費比率（分子）の構造'!K$48</f>
        <v>246</v>
      </c>
      <c r="C46" s="136"/>
      <c r="D46" s="136"/>
      <c r="E46" s="136">
        <f>'実質公債費比率（分子）の構造'!L$48</f>
        <v>217</v>
      </c>
      <c r="F46" s="136"/>
      <c r="G46" s="136"/>
      <c r="H46" s="136">
        <f>'実質公債費比率（分子）の構造'!M$48</f>
        <v>268</v>
      </c>
      <c r="I46" s="136"/>
      <c r="J46" s="136"/>
      <c r="K46" s="136">
        <f>'実質公債費比率（分子）の構造'!N$48</f>
        <v>260</v>
      </c>
      <c r="L46" s="136"/>
      <c r="M46" s="136"/>
      <c r="N46" s="136">
        <f>'実質公債費比率（分子）の構造'!O$48</f>
        <v>220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1376</v>
      </c>
      <c r="C49" s="136"/>
      <c r="D49" s="136"/>
      <c r="E49" s="136">
        <f>'実質公債費比率（分子）の構造'!L$45</f>
        <v>1238</v>
      </c>
      <c r="F49" s="136"/>
      <c r="G49" s="136"/>
      <c r="H49" s="136">
        <f>'実質公債費比率（分子）の構造'!M$45</f>
        <v>1134</v>
      </c>
      <c r="I49" s="136"/>
      <c r="J49" s="136"/>
      <c r="K49" s="136">
        <f>'実質公債費比率（分子）の構造'!N$45</f>
        <v>1106</v>
      </c>
      <c r="L49" s="136"/>
      <c r="M49" s="136"/>
      <c r="N49" s="136">
        <f>'実質公債費比率（分子）の構造'!O$45</f>
        <v>1092</v>
      </c>
      <c r="O49" s="136"/>
      <c r="P49" s="136"/>
    </row>
    <row r="50" spans="1:16" x14ac:dyDescent="0.15">
      <c r="A50" s="136" t="s">
        <v>59</v>
      </c>
      <c r="B50" s="136" t="e">
        <f>NA()</f>
        <v>#N/A</v>
      </c>
      <c r="C50" s="136">
        <f>IF(ISNUMBER('実質公債費比率（分子）の構造'!K$53),'実質公債費比率（分子）の構造'!K$53,NA())</f>
        <v>788</v>
      </c>
      <c r="D50" s="136" t="e">
        <f>NA()</f>
        <v>#N/A</v>
      </c>
      <c r="E50" s="136" t="e">
        <f>NA()</f>
        <v>#N/A</v>
      </c>
      <c r="F50" s="136">
        <f>IF(ISNUMBER('実質公債費比率（分子）の構造'!L$53),'実質公債費比率（分子）の構造'!L$53,NA())</f>
        <v>631</v>
      </c>
      <c r="G50" s="136" t="e">
        <f>NA()</f>
        <v>#N/A</v>
      </c>
      <c r="H50" s="136" t="e">
        <f>NA()</f>
        <v>#N/A</v>
      </c>
      <c r="I50" s="136">
        <f>IF(ISNUMBER('実質公債費比率（分子）の構造'!M$53),'実質公債費比率（分子）の構造'!M$53,NA())</f>
        <v>562</v>
      </c>
      <c r="J50" s="136" t="e">
        <f>NA()</f>
        <v>#N/A</v>
      </c>
      <c r="K50" s="136" t="e">
        <f>NA()</f>
        <v>#N/A</v>
      </c>
      <c r="L50" s="136">
        <f>IF(ISNUMBER('実質公債費比率（分子）の構造'!N$53),'実質公債費比率（分子）の構造'!N$53,NA())</f>
        <v>522</v>
      </c>
      <c r="M50" s="136" t="e">
        <f>NA()</f>
        <v>#N/A</v>
      </c>
      <c r="N50" s="136" t="e">
        <f>NA()</f>
        <v>#N/A</v>
      </c>
      <c r="O50" s="136">
        <f>IF(ISNUMBER('実質公債費比率（分子）の構造'!O$53),'実質公債費比率（分子）の構造'!O$53,NA())</f>
        <v>430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11905</v>
      </c>
      <c r="E56" s="135"/>
      <c r="F56" s="135"/>
      <c r="G56" s="135">
        <f>'将来負担比率（分子）の構造'!J$51</f>
        <v>12044</v>
      </c>
      <c r="H56" s="135"/>
      <c r="I56" s="135"/>
      <c r="J56" s="135">
        <f>'将来負担比率（分子）の構造'!K$51</f>
        <v>11349</v>
      </c>
      <c r="K56" s="135"/>
      <c r="L56" s="135"/>
      <c r="M56" s="135">
        <f>'将来負担比率（分子）の構造'!L$51</f>
        <v>11012</v>
      </c>
      <c r="N56" s="135"/>
      <c r="O56" s="135"/>
      <c r="P56" s="135">
        <f>'将来負担比率（分子）の構造'!M$51</f>
        <v>10516</v>
      </c>
    </row>
    <row r="57" spans="1:16" x14ac:dyDescent="0.15">
      <c r="A57" s="135" t="s">
        <v>35</v>
      </c>
      <c r="B57" s="135"/>
      <c r="C57" s="135"/>
      <c r="D57" s="135">
        <f>'将来負担比率（分子）の構造'!I$50</f>
        <v>538</v>
      </c>
      <c r="E57" s="135"/>
      <c r="F57" s="135"/>
      <c r="G57" s="135">
        <f>'将来負担比率（分子）の構造'!J$50</f>
        <v>480</v>
      </c>
      <c r="H57" s="135"/>
      <c r="I57" s="135"/>
      <c r="J57" s="135">
        <f>'将来負担比率（分子）の構造'!K$50</f>
        <v>435</v>
      </c>
      <c r="K57" s="135"/>
      <c r="L57" s="135"/>
      <c r="M57" s="135">
        <f>'将来負担比率（分子）の構造'!L$50</f>
        <v>378</v>
      </c>
      <c r="N57" s="135"/>
      <c r="O57" s="135"/>
      <c r="P57" s="135">
        <f>'将来負担比率（分子）の構造'!M$50</f>
        <v>338</v>
      </c>
    </row>
    <row r="58" spans="1:16" x14ac:dyDescent="0.15">
      <c r="A58" s="135" t="s">
        <v>34</v>
      </c>
      <c r="B58" s="135"/>
      <c r="C58" s="135"/>
      <c r="D58" s="135">
        <f>'将来負担比率（分子）の構造'!I$49</f>
        <v>2136</v>
      </c>
      <c r="E58" s="135"/>
      <c r="F58" s="135"/>
      <c r="G58" s="135">
        <f>'将来負担比率（分子）の構造'!J$49</f>
        <v>2546</v>
      </c>
      <c r="H58" s="135"/>
      <c r="I58" s="135"/>
      <c r="J58" s="135">
        <f>'将来負担比率（分子）の構造'!K$49</f>
        <v>2417</v>
      </c>
      <c r="K58" s="135"/>
      <c r="L58" s="135"/>
      <c r="M58" s="135">
        <f>'将来負担比率（分子）の構造'!L$49</f>
        <v>2225</v>
      </c>
      <c r="N58" s="135"/>
      <c r="O58" s="135"/>
      <c r="P58" s="135">
        <f>'将来負担比率（分子）の構造'!M$49</f>
        <v>1944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49</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2392</v>
      </c>
      <c r="C62" s="135"/>
      <c r="D62" s="135"/>
      <c r="E62" s="135">
        <f>'将来負担比率（分子）の構造'!J$45</f>
        <v>2156</v>
      </c>
      <c r="F62" s="135"/>
      <c r="G62" s="135"/>
      <c r="H62" s="135">
        <f>'将来負担比率（分子）の構造'!K$45</f>
        <v>2031</v>
      </c>
      <c r="I62" s="135"/>
      <c r="J62" s="135"/>
      <c r="K62" s="135">
        <f>'将来負担比率（分子）の構造'!L$45</f>
        <v>1845</v>
      </c>
      <c r="L62" s="135"/>
      <c r="M62" s="135"/>
      <c r="N62" s="135">
        <f>'将来負担比率（分子）の構造'!M$45</f>
        <v>1634</v>
      </c>
      <c r="O62" s="135"/>
      <c r="P62" s="135"/>
    </row>
    <row r="63" spans="1:16" x14ac:dyDescent="0.15">
      <c r="A63" s="135" t="s">
        <v>28</v>
      </c>
      <c r="B63" s="135">
        <f>'将来負担比率（分子）の構造'!I$44</f>
        <v>2355</v>
      </c>
      <c r="C63" s="135"/>
      <c r="D63" s="135"/>
      <c r="E63" s="135">
        <f>'将来負担比率（分子）の構造'!J$44</f>
        <v>2294</v>
      </c>
      <c r="F63" s="135"/>
      <c r="G63" s="135"/>
      <c r="H63" s="135">
        <f>'将来負担比率（分子）の構造'!K$44</f>
        <v>2144</v>
      </c>
      <c r="I63" s="135"/>
      <c r="J63" s="135"/>
      <c r="K63" s="135">
        <f>'将来負担比率（分子）の構造'!L$44</f>
        <v>1858</v>
      </c>
      <c r="L63" s="135"/>
      <c r="M63" s="135"/>
      <c r="N63" s="135">
        <f>'将来負担比率（分子）の構造'!M$44</f>
        <v>1607</v>
      </c>
      <c r="O63" s="135"/>
      <c r="P63" s="135"/>
    </row>
    <row r="64" spans="1:16" x14ac:dyDescent="0.15">
      <c r="A64" s="135" t="s">
        <v>27</v>
      </c>
      <c r="B64" s="135">
        <f>'将来負担比率（分子）の構造'!I$43</f>
        <v>3869</v>
      </c>
      <c r="C64" s="135"/>
      <c r="D64" s="135"/>
      <c r="E64" s="135">
        <f>'将来負担比率（分子）の構造'!J$43</f>
        <v>3686</v>
      </c>
      <c r="F64" s="135"/>
      <c r="G64" s="135"/>
      <c r="H64" s="135">
        <f>'将来負担比率（分子）の構造'!K$43</f>
        <v>3668</v>
      </c>
      <c r="I64" s="135"/>
      <c r="J64" s="135"/>
      <c r="K64" s="135">
        <f>'将来負担比率（分子）の構造'!L$43</f>
        <v>3596</v>
      </c>
      <c r="L64" s="135"/>
      <c r="M64" s="135"/>
      <c r="N64" s="135">
        <f>'将来負担比率（分子）の構造'!M$43</f>
        <v>3307</v>
      </c>
      <c r="O64" s="135"/>
      <c r="P64" s="135"/>
    </row>
    <row r="65" spans="1:16" x14ac:dyDescent="0.15">
      <c r="A65" s="135" t="s">
        <v>26</v>
      </c>
      <c r="B65" s="135">
        <f>'将来負担比率（分子）の構造'!I$42</f>
        <v>109</v>
      </c>
      <c r="C65" s="135"/>
      <c r="D65" s="135"/>
      <c r="E65" s="135">
        <f>'将来負担比率（分子）の構造'!J$42</f>
        <v>88</v>
      </c>
      <c r="F65" s="135"/>
      <c r="G65" s="135"/>
      <c r="H65" s="135">
        <f>'将来負担比率（分子）の構造'!K$42</f>
        <v>65</v>
      </c>
      <c r="I65" s="135"/>
      <c r="J65" s="135"/>
      <c r="K65" s="135">
        <f>'将来負担比率（分子）の構造'!L$42</f>
        <v>52</v>
      </c>
      <c r="L65" s="135"/>
      <c r="M65" s="135"/>
      <c r="N65" s="135">
        <f>'将来負担比率（分子）の構造'!M$42</f>
        <v>209</v>
      </c>
      <c r="O65" s="135"/>
      <c r="P65" s="135"/>
    </row>
    <row r="66" spans="1:16" x14ac:dyDescent="0.15">
      <c r="A66" s="135" t="s">
        <v>25</v>
      </c>
      <c r="B66" s="135">
        <f>'将来負担比率（分子）の構造'!I$41</f>
        <v>12365</v>
      </c>
      <c r="C66" s="135"/>
      <c r="D66" s="135"/>
      <c r="E66" s="135">
        <f>'将来負担比率（分子）の構造'!J$41</f>
        <v>11610</v>
      </c>
      <c r="F66" s="135"/>
      <c r="G66" s="135"/>
      <c r="H66" s="135">
        <f>'将来負担比率（分子）の構造'!K$41</f>
        <v>10535</v>
      </c>
      <c r="I66" s="135"/>
      <c r="J66" s="135"/>
      <c r="K66" s="135">
        <f>'将来負担比率（分子）の構造'!L$41</f>
        <v>9442</v>
      </c>
      <c r="L66" s="135"/>
      <c r="M66" s="135"/>
      <c r="N66" s="135">
        <f>'将来負担比率（分子）の構造'!M$41</f>
        <v>8443</v>
      </c>
      <c r="O66" s="135"/>
      <c r="P66" s="135"/>
    </row>
    <row r="67" spans="1:16" x14ac:dyDescent="0.15">
      <c r="A67" s="135" t="s">
        <v>63</v>
      </c>
      <c r="B67" s="135" t="e">
        <f>NA()</f>
        <v>#N/A</v>
      </c>
      <c r="C67" s="135">
        <f>IF(ISNUMBER('将来負担比率（分子）の構造'!I$52), IF('将来負担比率（分子）の構造'!I$52 &lt; 0, 0, '将来負担比率（分子）の構造'!I$52), NA())</f>
        <v>6512</v>
      </c>
      <c r="D67" s="135" t="e">
        <f>NA()</f>
        <v>#N/A</v>
      </c>
      <c r="E67" s="135" t="e">
        <f>NA()</f>
        <v>#N/A</v>
      </c>
      <c r="F67" s="135">
        <f>IF(ISNUMBER('将来負担比率（分子）の構造'!J$52), IF('将来負担比率（分子）の構造'!J$52 &lt; 0, 0, '将来負担比率（分子）の構造'!J$52), NA())</f>
        <v>4764</v>
      </c>
      <c r="G67" s="135" t="e">
        <f>NA()</f>
        <v>#N/A</v>
      </c>
      <c r="H67" s="135" t="e">
        <f>NA()</f>
        <v>#N/A</v>
      </c>
      <c r="I67" s="135">
        <f>IF(ISNUMBER('将来負担比率（分子）の構造'!K$52), IF('将来負担比率（分子）の構造'!K$52 &lt; 0, 0, '将来負担比率（分子）の構造'!K$52), NA())</f>
        <v>4242</v>
      </c>
      <c r="J67" s="135" t="e">
        <f>NA()</f>
        <v>#N/A</v>
      </c>
      <c r="K67" s="135" t="e">
        <f>NA()</f>
        <v>#N/A</v>
      </c>
      <c r="L67" s="135">
        <f>IF(ISNUMBER('将来負担比率（分子）の構造'!L$52), IF('将来負担比率（分子）の構造'!L$52 &lt; 0, 0, '将来負担比率（分子）の構造'!L$52), NA())</f>
        <v>3179</v>
      </c>
      <c r="M67" s="135" t="e">
        <f>NA()</f>
        <v>#N/A</v>
      </c>
      <c r="N67" s="135" t="e">
        <f>NA()</f>
        <v>#N/A</v>
      </c>
      <c r="O67" s="135">
        <f>IF(ISNUMBER('将来負担比率（分子）の構造'!M$52), IF('将来負担比率（分子）の構造'!M$52 &lt; 0, 0, '将来負担比率（分子）の構造'!M$52), NA())</f>
        <v>2452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1880308</v>
      </c>
      <c r="S5" s="583"/>
      <c r="T5" s="583"/>
      <c r="U5" s="583"/>
      <c r="V5" s="583"/>
      <c r="W5" s="583"/>
      <c r="X5" s="583"/>
      <c r="Y5" s="584"/>
      <c r="Z5" s="585">
        <v>19.2</v>
      </c>
      <c r="AA5" s="585"/>
      <c r="AB5" s="585"/>
      <c r="AC5" s="585"/>
      <c r="AD5" s="586">
        <v>1880269</v>
      </c>
      <c r="AE5" s="586"/>
      <c r="AF5" s="586"/>
      <c r="AG5" s="586"/>
      <c r="AH5" s="586"/>
      <c r="AI5" s="586"/>
      <c r="AJ5" s="586"/>
      <c r="AK5" s="586"/>
      <c r="AL5" s="587">
        <v>29.1</v>
      </c>
      <c r="AM5" s="588"/>
      <c r="AN5" s="588"/>
      <c r="AO5" s="589"/>
      <c r="AP5" s="579" t="s">
        <v>209</v>
      </c>
      <c r="AQ5" s="580"/>
      <c r="AR5" s="580"/>
      <c r="AS5" s="580"/>
      <c r="AT5" s="580"/>
      <c r="AU5" s="580"/>
      <c r="AV5" s="580"/>
      <c r="AW5" s="580"/>
      <c r="AX5" s="580"/>
      <c r="AY5" s="580"/>
      <c r="AZ5" s="580"/>
      <c r="BA5" s="580"/>
      <c r="BB5" s="580"/>
      <c r="BC5" s="580"/>
      <c r="BD5" s="580"/>
      <c r="BE5" s="580"/>
      <c r="BF5" s="581"/>
      <c r="BG5" s="593">
        <v>1880269</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152488</v>
      </c>
      <c r="S6" s="594"/>
      <c r="T6" s="594"/>
      <c r="U6" s="594"/>
      <c r="V6" s="594"/>
      <c r="W6" s="594"/>
      <c r="X6" s="594"/>
      <c r="Y6" s="595"/>
      <c r="Z6" s="596">
        <v>1.6</v>
      </c>
      <c r="AA6" s="596"/>
      <c r="AB6" s="596"/>
      <c r="AC6" s="596"/>
      <c r="AD6" s="597">
        <v>152488</v>
      </c>
      <c r="AE6" s="597"/>
      <c r="AF6" s="597"/>
      <c r="AG6" s="597"/>
      <c r="AH6" s="597"/>
      <c r="AI6" s="597"/>
      <c r="AJ6" s="597"/>
      <c r="AK6" s="597"/>
      <c r="AL6" s="598">
        <v>2.4</v>
      </c>
      <c r="AM6" s="599"/>
      <c r="AN6" s="599"/>
      <c r="AO6" s="600"/>
      <c r="AP6" s="590" t="s">
        <v>215</v>
      </c>
      <c r="AQ6" s="591"/>
      <c r="AR6" s="591"/>
      <c r="AS6" s="591"/>
      <c r="AT6" s="591"/>
      <c r="AU6" s="591"/>
      <c r="AV6" s="591"/>
      <c r="AW6" s="591"/>
      <c r="AX6" s="591"/>
      <c r="AY6" s="591"/>
      <c r="AZ6" s="591"/>
      <c r="BA6" s="591"/>
      <c r="BB6" s="591"/>
      <c r="BC6" s="591"/>
      <c r="BD6" s="591"/>
      <c r="BE6" s="591"/>
      <c r="BF6" s="592"/>
      <c r="BG6" s="593">
        <v>1880269</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107138</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107138</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2463</v>
      </c>
      <c r="S7" s="594"/>
      <c r="T7" s="594"/>
      <c r="U7" s="594"/>
      <c r="V7" s="594"/>
      <c r="W7" s="594"/>
      <c r="X7" s="594"/>
      <c r="Y7" s="595"/>
      <c r="Z7" s="596">
        <v>0</v>
      </c>
      <c r="AA7" s="596"/>
      <c r="AB7" s="596"/>
      <c r="AC7" s="596"/>
      <c r="AD7" s="597">
        <v>2463</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540983</v>
      </c>
      <c r="BH7" s="594"/>
      <c r="BI7" s="594"/>
      <c r="BJ7" s="594"/>
      <c r="BK7" s="594"/>
      <c r="BL7" s="594"/>
      <c r="BM7" s="594"/>
      <c r="BN7" s="595"/>
      <c r="BO7" s="596">
        <v>28.8</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1349787</v>
      </c>
      <c r="CS7" s="594"/>
      <c r="CT7" s="594"/>
      <c r="CU7" s="594"/>
      <c r="CV7" s="594"/>
      <c r="CW7" s="594"/>
      <c r="CX7" s="594"/>
      <c r="CY7" s="595"/>
      <c r="CZ7" s="596">
        <v>13.9</v>
      </c>
      <c r="DA7" s="596"/>
      <c r="DB7" s="596"/>
      <c r="DC7" s="596"/>
      <c r="DD7" s="602">
        <v>267172</v>
      </c>
      <c r="DE7" s="594"/>
      <c r="DF7" s="594"/>
      <c r="DG7" s="594"/>
      <c r="DH7" s="594"/>
      <c r="DI7" s="594"/>
      <c r="DJ7" s="594"/>
      <c r="DK7" s="594"/>
      <c r="DL7" s="594"/>
      <c r="DM7" s="594"/>
      <c r="DN7" s="594"/>
      <c r="DO7" s="594"/>
      <c r="DP7" s="595"/>
      <c r="DQ7" s="602">
        <v>969976</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5567</v>
      </c>
      <c r="S8" s="594"/>
      <c r="T8" s="594"/>
      <c r="U8" s="594"/>
      <c r="V8" s="594"/>
      <c r="W8" s="594"/>
      <c r="X8" s="594"/>
      <c r="Y8" s="595"/>
      <c r="Z8" s="596">
        <v>0.1</v>
      </c>
      <c r="AA8" s="596"/>
      <c r="AB8" s="596"/>
      <c r="AC8" s="596"/>
      <c r="AD8" s="597">
        <v>5567</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24522</v>
      </c>
      <c r="BH8" s="594"/>
      <c r="BI8" s="594"/>
      <c r="BJ8" s="594"/>
      <c r="BK8" s="594"/>
      <c r="BL8" s="594"/>
      <c r="BM8" s="594"/>
      <c r="BN8" s="595"/>
      <c r="BO8" s="596">
        <v>1.3</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2541645</v>
      </c>
      <c r="CS8" s="594"/>
      <c r="CT8" s="594"/>
      <c r="CU8" s="594"/>
      <c r="CV8" s="594"/>
      <c r="CW8" s="594"/>
      <c r="CX8" s="594"/>
      <c r="CY8" s="595"/>
      <c r="CZ8" s="596">
        <v>26.3</v>
      </c>
      <c r="DA8" s="596"/>
      <c r="DB8" s="596"/>
      <c r="DC8" s="596"/>
      <c r="DD8" s="602">
        <v>129160</v>
      </c>
      <c r="DE8" s="594"/>
      <c r="DF8" s="594"/>
      <c r="DG8" s="594"/>
      <c r="DH8" s="594"/>
      <c r="DI8" s="594"/>
      <c r="DJ8" s="594"/>
      <c r="DK8" s="594"/>
      <c r="DL8" s="594"/>
      <c r="DM8" s="594"/>
      <c r="DN8" s="594"/>
      <c r="DO8" s="594"/>
      <c r="DP8" s="595"/>
      <c r="DQ8" s="602">
        <v>1315456</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2316</v>
      </c>
      <c r="S9" s="594"/>
      <c r="T9" s="594"/>
      <c r="U9" s="594"/>
      <c r="V9" s="594"/>
      <c r="W9" s="594"/>
      <c r="X9" s="594"/>
      <c r="Y9" s="595"/>
      <c r="Z9" s="596">
        <v>0</v>
      </c>
      <c r="AA9" s="596"/>
      <c r="AB9" s="596"/>
      <c r="AC9" s="596"/>
      <c r="AD9" s="597">
        <v>2316</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429965</v>
      </c>
      <c r="BH9" s="594"/>
      <c r="BI9" s="594"/>
      <c r="BJ9" s="594"/>
      <c r="BK9" s="594"/>
      <c r="BL9" s="594"/>
      <c r="BM9" s="594"/>
      <c r="BN9" s="595"/>
      <c r="BO9" s="596">
        <v>22.9</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1140205</v>
      </c>
      <c r="CS9" s="594"/>
      <c r="CT9" s="594"/>
      <c r="CU9" s="594"/>
      <c r="CV9" s="594"/>
      <c r="CW9" s="594"/>
      <c r="CX9" s="594"/>
      <c r="CY9" s="595"/>
      <c r="CZ9" s="596">
        <v>11.8</v>
      </c>
      <c r="DA9" s="596"/>
      <c r="DB9" s="596"/>
      <c r="DC9" s="596"/>
      <c r="DD9" s="602">
        <v>15921</v>
      </c>
      <c r="DE9" s="594"/>
      <c r="DF9" s="594"/>
      <c r="DG9" s="594"/>
      <c r="DH9" s="594"/>
      <c r="DI9" s="594"/>
      <c r="DJ9" s="594"/>
      <c r="DK9" s="594"/>
      <c r="DL9" s="594"/>
      <c r="DM9" s="594"/>
      <c r="DN9" s="594"/>
      <c r="DO9" s="594"/>
      <c r="DP9" s="595"/>
      <c r="DQ9" s="602">
        <v>1116958</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184100</v>
      </c>
      <c r="S10" s="594"/>
      <c r="T10" s="594"/>
      <c r="U10" s="594"/>
      <c r="V10" s="594"/>
      <c r="W10" s="594"/>
      <c r="X10" s="594"/>
      <c r="Y10" s="595"/>
      <c r="Z10" s="596">
        <v>1.9</v>
      </c>
      <c r="AA10" s="596"/>
      <c r="AB10" s="596"/>
      <c r="AC10" s="596"/>
      <c r="AD10" s="597">
        <v>184100</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36834</v>
      </c>
      <c r="BH10" s="594"/>
      <c r="BI10" s="594"/>
      <c r="BJ10" s="594"/>
      <c r="BK10" s="594"/>
      <c r="BL10" s="594"/>
      <c r="BM10" s="594"/>
      <c r="BN10" s="595"/>
      <c r="BO10" s="596">
        <v>2</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22323</v>
      </c>
      <c r="CS10" s="594"/>
      <c r="CT10" s="594"/>
      <c r="CU10" s="594"/>
      <c r="CV10" s="594"/>
      <c r="CW10" s="594"/>
      <c r="CX10" s="594"/>
      <c r="CY10" s="595"/>
      <c r="CZ10" s="596">
        <v>0.2</v>
      </c>
      <c r="DA10" s="596"/>
      <c r="DB10" s="596"/>
      <c r="DC10" s="596"/>
      <c r="DD10" s="602" t="s">
        <v>113</v>
      </c>
      <c r="DE10" s="594"/>
      <c r="DF10" s="594"/>
      <c r="DG10" s="594"/>
      <c r="DH10" s="594"/>
      <c r="DI10" s="594"/>
      <c r="DJ10" s="594"/>
      <c r="DK10" s="594"/>
      <c r="DL10" s="594"/>
      <c r="DM10" s="594"/>
      <c r="DN10" s="594"/>
      <c r="DO10" s="594"/>
      <c r="DP10" s="595"/>
      <c r="DQ10" s="602">
        <v>22323</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49662</v>
      </c>
      <c r="BH11" s="594"/>
      <c r="BI11" s="594"/>
      <c r="BJ11" s="594"/>
      <c r="BK11" s="594"/>
      <c r="BL11" s="594"/>
      <c r="BM11" s="594"/>
      <c r="BN11" s="595"/>
      <c r="BO11" s="596">
        <v>2.6</v>
      </c>
      <c r="BP11" s="596"/>
      <c r="BQ11" s="596"/>
      <c r="BR11" s="596"/>
      <c r="BS11" s="602" t="s">
        <v>113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404948</v>
      </c>
      <c r="CS11" s="594"/>
      <c r="CT11" s="594"/>
      <c r="CU11" s="594"/>
      <c r="CV11" s="594"/>
      <c r="CW11" s="594"/>
      <c r="CX11" s="594"/>
      <c r="CY11" s="595"/>
      <c r="CZ11" s="596">
        <v>4.2</v>
      </c>
      <c r="DA11" s="596"/>
      <c r="DB11" s="596"/>
      <c r="DC11" s="596"/>
      <c r="DD11" s="602">
        <v>82011</v>
      </c>
      <c r="DE11" s="594"/>
      <c r="DF11" s="594"/>
      <c r="DG11" s="594"/>
      <c r="DH11" s="594"/>
      <c r="DI11" s="594"/>
      <c r="DJ11" s="594"/>
      <c r="DK11" s="594"/>
      <c r="DL11" s="594"/>
      <c r="DM11" s="594"/>
      <c r="DN11" s="594"/>
      <c r="DO11" s="594"/>
      <c r="DP11" s="595"/>
      <c r="DQ11" s="602">
        <v>320196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1175599</v>
      </c>
      <c r="BH12" s="594"/>
      <c r="BI12" s="594"/>
      <c r="BJ12" s="594"/>
      <c r="BK12" s="594"/>
      <c r="BL12" s="594"/>
      <c r="BM12" s="594"/>
      <c r="BN12" s="595"/>
      <c r="BO12" s="596">
        <v>62.5</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282043</v>
      </c>
      <c r="CS12" s="594"/>
      <c r="CT12" s="594"/>
      <c r="CU12" s="594"/>
      <c r="CV12" s="594"/>
      <c r="CW12" s="594"/>
      <c r="CX12" s="594"/>
      <c r="CY12" s="595"/>
      <c r="CZ12" s="596">
        <v>2.9</v>
      </c>
      <c r="DA12" s="596"/>
      <c r="DB12" s="596"/>
      <c r="DC12" s="596"/>
      <c r="DD12" s="602">
        <v>119523</v>
      </c>
      <c r="DE12" s="594"/>
      <c r="DF12" s="594"/>
      <c r="DG12" s="594"/>
      <c r="DH12" s="594"/>
      <c r="DI12" s="594"/>
      <c r="DJ12" s="594"/>
      <c r="DK12" s="594"/>
      <c r="DL12" s="594"/>
      <c r="DM12" s="594"/>
      <c r="DN12" s="594"/>
      <c r="DO12" s="594"/>
      <c r="DP12" s="595"/>
      <c r="DQ12" s="602">
        <v>169278</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19622</v>
      </c>
      <c r="S13" s="594"/>
      <c r="T13" s="594"/>
      <c r="U13" s="594"/>
      <c r="V13" s="594"/>
      <c r="W13" s="594"/>
      <c r="X13" s="594"/>
      <c r="Y13" s="595"/>
      <c r="Z13" s="596">
        <v>0.2</v>
      </c>
      <c r="AA13" s="596"/>
      <c r="AB13" s="596"/>
      <c r="AC13" s="596"/>
      <c r="AD13" s="597">
        <v>19622</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1157031</v>
      </c>
      <c r="BH13" s="594"/>
      <c r="BI13" s="594"/>
      <c r="BJ13" s="594"/>
      <c r="BK13" s="594"/>
      <c r="BL13" s="594"/>
      <c r="BM13" s="594"/>
      <c r="BN13" s="595"/>
      <c r="BO13" s="596">
        <v>61.5</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1036573</v>
      </c>
      <c r="CS13" s="594"/>
      <c r="CT13" s="594"/>
      <c r="CU13" s="594"/>
      <c r="CV13" s="594"/>
      <c r="CW13" s="594"/>
      <c r="CX13" s="594"/>
      <c r="CY13" s="595"/>
      <c r="CZ13" s="596">
        <v>10.7</v>
      </c>
      <c r="DA13" s="596"/>
      <c r="DB13" s="596"/>
      <c r="DC13" s="596"/>
      <c r="DD13" s="602">
        <v>380753</v>
      </c>
      <c r="DE13" s="594"/>
      <c r="DF13" s="594"/>
      <c r="DG13" s="594"/>
      <c r="DH13" s="594"/>
      <c r="DI13" s="594"/>
      <c r="DJ13" s="594"/>
      <c r="DK13" s="594"/>
      <c r="DL13" s="594"/>
      <c r="DM13" s="594"/>
      <c r="DN13" s="594"/>
      <c r="DO13" s="594"/>
      <c r="DP13" s="595"/>
      <c r="DQ13" s="602">
        <v>737265</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42519</v>
      </c>
      <c r="BH14" s="594"/>
      <c r="BI14" s="594"/>
      <c r="BJ14" s="594"/>
      <c r="BK14" s="594"/>
      <c r="BL14" s="594"/>
      <c r="BM14" s="594"/>
      <c r="BN14" s="595"/>
      <c r="BO14" s="596">
        <v>2.2999999999999998</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293838</v>
      </c>
      <c r="CS14" s="594"/>
      <c r="CT14" s="594"/>
      <c r="CU14" s="594"/>
      <c r="CV14" s="594"/>
      <c r="CW14" s="594"/>
      <c r="CX14" s="594"/>
      <c r="CY14" s="595"/>
      <c r="CZ14" s="596">
        <v>3</v>
      </c>
      <c r="DA14" s="596"/>
      <c r="DB14" s="596"/>
      <c r="DC14" s="596"/>
      <c r="DD14" s="602" t="s">
        <v>113</v>
      </c>
      <c r="DE14" s="594"/>
      <c r="DF14" s="594"/>
      <c r="DG14" s="594"/>
      <c r="DH14" s="594"/>
      <c r="DI14" s="594"/>
      <c r="DJ14" s="594"/>
      <c r="DK14" s="594"/>
      <c r="DL14" s="594"/>
      <c r="DM14" s="594"/>
      <c r="DN14" s="594"/>
      <c r="DO14" s="594"/>
      <c r="DP14" s="595"/>
      <c r="DQ14" s="602">
        <v>293838</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3067</v>
      </c>
      <c r="S15" s="594"/>
      <c r="T15" s="594"/>
      <c r="U15" s="594"/>
      <c r="V15" s="594"/>
      <c r="W15" s="594"/>
      <c r="X15" s="594"/>
      <c r="Y15" s="595"/>
      <c r="Z15" s="596">
        <v>0</v>
      </c>
      <c r="AA15" s="596"/>
      <c r="AB15" s="596"/>
      <c r="AC15" s="596"/>
      <c r="AD15" s="597">
        <v>3067</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121168</v>
      </c>
      <c r="BH15" s="594"/>
      <c r="BI15" s="594"/>
      <c r="BJ15" s="594"/>
      <c r="BK15" s="594"/>
      <c r="BL15" s="594"/>
      <c r="BM15" s="594"/>
      <c r="BN15" s="595"/>
      <c r="BO15" s="596">
        <v>6.4</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1035454</v>
      </c>
      <c r="CS15" s="594"/>
      <c r="CT15" s="594"/>
      <c r="CU15" s="594"/>
      <c r="CV15" s="594"/>
      <c r="CW15" s="594"/>
      <c r="CX15" s="594"/>
      <c r="CY15" s="595"/>
      <c r="CZ15" s="596">
        <v>10.7</v>
      </c>
      <c r="DA15" s="596"/>
      <c r="DB15" s="596"/>
      <c r="DC15" s="596"/>
      <c r="DD15" s="602">
        <v>256451</v>
      </c>
      <c r="DE15" s="594"/>
      <c r="DF15" s="594"/>
      <c r="DG15" s="594"/>
      <c r="DH15" s="594"/>
      <c r="DI15" s="594"/>
      <c r="DJ15" s="594"/>
      <c r="DK15" s="594"/>
      <c r="DL15" s="594"/>
      <c r="DM15" s="594"/>
      <c r="DN15" s="594"/>
      <c r="DO15" s="594"/>
      <c r="DP15" s="595"/>
      <c r="DQ15" s="602">
        <v>840005</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4583673</v>
      </c>
      <c r="S16" s="594"/>
      <c r="T16" s="594"/>
      <c r="U16" s="594"/>
      <c r="V16" s="594"/>
      <c r="W16" s="594"/>
      <c r="X16" s="594"/>
      <c r="Y16" s="595"/>
      <c r="Z16" s="596">
        <v>46.7</v>
      </c>
      <c r="AA16" s="596"/>
      <c r="AB16" s="596"/>
      <c r="AC16" s="596"/>
      <c r="AD16" s="597">
        <v>4198555</v>
      </c>
      <c r="AE16" s="597"/>
      <c r="AF16" s="597"/>
      <c r="AG16" s="597"/>
      <c r="AH16" s="597"/>
      <c r="AI16" s="597"/>
      <c r="AJ16" s="597"/>
      <c r="AK16" s="597"/>
      <c r="AL16" s="598">
        <v>64.900000000000006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34332</v>
      </c>
      <c r="CS16" s="594"/>
      <c r="CT16" s="594"/>
      <c r="CU16" s="594"/>
      <c r="CV16" s="594"/>
      <c r="CW16" s="594"/>
      <c r="CX16" s="594"/>
      <c r="CY16" s="595"/>
      <c r="CZ16" s="596">
        <v>0.4</v>
      </c>
      <c r="DA16" s="596"/>
      <c r="DB16" s="596"/>
      <c r="DC16" s="596"/>
      <c r="DD16" s="602" t="s">
        <v>113</v>
      </c>
      <c r="DE16" s="594"/>
      <c r="DF16" s="594"/>
      <c r="DG16" s="594"/>
      <c r="DH16" s="594"/>
      <c r="DI16" s="594"/>
      <c r="DJ16" s="594"/>
      <c r="DK16" s="594"/>
      <c r="DL16" s="594"/>
      <c r="DM16" s="594"/>
      <c r="DN16" s="594"/>
      <c r="DO16" s="594"/>
      <c r="DP16" s="595"/>
      <c r="DQ16" s="602">
        <v>1891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4198555</v>
      </c>
      <c r="S17" s="594"/>
      <c r="T17" s="594"/>
      <c r="U17" s="594"/>
      <c r="V17" s="594"/>
      <c r="W17" s="594"/>
      <c r="X17" s="594"/>
      <c r="Y17" s="595"/>
      <c r="Z17" s="596">
        <v>42.8</v>
      </c>
      <c r="AA17" s="596"/>
      <c r="AB17" s="596"/>
      <c r="AC17" s="596"/>
      <c r="AD17" s="597">
        <v>4198555</v>
      </c>
      <c r="AE17" s="597"/>
      <c r="AF17" s="597"/>
      <c r="AG17" s="597"/>
      <c r="AH17" s="597"/>
      <c r="AI17" s="597"/>
      <c r="AJ17" s="597"/>
      <c r="AK17" s="597"/>
      <c r="AL17" s="598">
        <v>64.900000000000006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1432432</v>
      </c>
      <c r="CS17" s="594"/>
      <c r="CT17" s="594"/>
      <c r="CU17" s="594"/>
      <c r="CV17" s="594"/>
      <c r="CW17" s="594"/>
      <c r="CX17" s="594"/>
      <c r="CY17" s="595"/>
      <c r="CZ17" s="596">
        <v>14.8</v>
      </c>
      <c r="DA17" s="596"/>
      <c r="DB17" s="596"/>
      <c r="DC17" s="596"/>
      <c r="DD17" s="602" t="s">
        <v>113</v>
      </c>
      <c r="DE17" s="594"/>
      <c r="DF17" s="594"/>
      <c r="DG17" s="594"/>
      <c r="DH17" s="594"/>
      <c r="DI17" s="594"/>
      <c r="DJ17" s="594"/>
      <c r="DK17" s="594"/>
      <c r="DL17" s="594"/>
      <c r="DM17" s="594"/>
      <c r="DN17" s="594"/>
      <c r="DO17" s="594"/>
      <c r="DP17" s="595"/>
      <c r="DQ17" s="602">
        <v>1387173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384966</v>
      </c>
      <c r="S18" s="594"/>
      <c r="T18" s="594"/>
      <c r="U18" s="594"/>
      <c r="V18" s="594"/>
      <c r="W18" s="594"/>
      <c r="X18" s="594"/>
      <c r="Y18" s="595"/>
      <c r="Z18" s="596">
        <v>3.9</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152</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39</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6833604</v>
      </c>
      <c r="S20" s="594"/>
      <c r="T20" s="594"/>
      <c r="U20" s="594"/>
      <c r="V20" s="594"/>
      <c r="W20" s="594"/>
      <c r="X20" s="594"/>
      <c r="Y20" s="595"/>
      <c r="Z20" s="596">
        <v>69.599999999999994</v>
      </c>
      <c r="AA20" s="596"/>
      <c r="AB20" s="596"/>
      <c r="AC20" s="596"/>
      <c r="AD20" s="597">
        <v>6448447</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39</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9680718</v>
      </c>
      <c r="CS20" s="594"/>
      <c r="CT20" s="594"/>
      <c r="CU20" s="594"/>
      <c r="CV20" s="594"/>
      <c r="CW20" s="594"/>
      <c r="CX20" s="594"/>
      <c r="CY20" s="595"/>
      <c r="CZ20" s="596">
        <v>100</v>
      </c>
      <c r="DA20" s="596"/>
      <c r="DB20" s="596"/>
      <c r="DC20" s="596"/>
      <c r="DD20" s="602">
        <v>1250991</v>
      </c>
      <c r="DE20" s="594"/>
      <c r="DF20" s="594"/>
      <c r="DG20" s="594"/>
      <c r="DH20" s="594"/>
      <c r="DI20" s="594"/>
      <c r="DJ20" s="594"/>
      <c r="DK20" s="594"/>
      <c r="DL20" s="594"/>
      <c r="DM20" s="594"/>
      <c r="DN20" s="594"/>
      <c r="DO20" s="594"/>
      <c r="DP20" s="595"/>
      <c r="DQ20" s="602">
        <v>7281497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2512</v>
      </c>
      <c r="S21" s="594"/>
      <c r="T21" s="594"/>
      <c r="U21" s="594"/>
      <c r="V21" s="594"/>
      <c r="W21" s="594"/>
      <c r="X21" s="594"/>
      <c r="Y21" s="595"/>
      <c r="Z21" s="596">
        <v>0</v>
      </c>
      <c r="AA21" s="596"/>
      <c r="AB21" s="596"/>
      <c r="AC21" s="596"/>
      <c r="AD21" s="597">
        <v>2512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126457</v>
      </c>
      <c r="S22" s="594"/>
      <c r="T22" s="594"/>
      <c r="U22" s="594"/>
      <c r="V22" s="594"/>
      <c r="W22" s="594"/>
      <c r="X22" s="594"/>
      <c r="Y22" s="595"/>
      <c r="Z22" s="596">
        <v>1.3</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72825</v>
      </c>
      <c r="S23" s="594"/>
      <c r="T23" s="594"/>
      <c r="U23" s="594"/>
      <c r="V23" s="594"/>
      <c r="W23" s="594"/>
      <c r="X23" s="594"/>
      <c r="Y23" s="595"/>
      <c r="Z23" s="596">
        <v>0.7</v>
      </c>
      <c r="AA23" s="596"/>
      <c r="AB23" s="596"/>
      <c r="AC23" s="596"/>
      <c r="AD23" s="597">
        <v>4488</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39</v>
      </c>
      <c r="BH23" s="594"/>
      <c r="BI23" s="594"/>
      <c r="BJ23" s="594"/>
      <c r="BK23" s="594"/>
      <c r="BL23" s="594"/>
      <c r="BM23" s="594"/>
      <c r="BN23" s="595"/>
      <c r="BO23" s="596">
        <v>0</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10888</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4122922</v>
      </c>
      <c r="CS24" s="583"/>
      <c r="CT24" s="583"/>
      <c r="CU24" s="583"/>
      <c r="CV24" s="583"/>
      <c r="CW24" s="583"/>
      <c r="CX24" s="583"/>
      <c r="CY24" s="584"/>
      <c r="CZ24" s="620">
        <v>42.6</v>
      </c>
      <c r="DA24" s="621"/>
      <c r="DB24" s="621"/>
      <c r="DC24" s="622"/>
      <c r="DD24" s="619">
        <v>3141324</v>
      </c>
      <c r="DE24" s="583"/>
      <c r="DF24" s="583"/>
      <c r="DG24" s="583"/>
      <c r="DH24" s="583"/>
      <c r="DI24" s="583"/>
      <c r="DJ24" s="583"/>
      <c r="DK24" s="584"/>
      <c r="DL24" s="619">
        <v>2679577</v>
      </c>
      <c r="DM24" s="583"/>
      <c r="DN24" s="583"/>
      <c r="DO24" s="583"/>
      <c r="DP24" s="583"/>
      <c r="DQ24" s="583"/>
      <c r="DR24" s="583"/>
      <c r="DS24" s="583"/>
      <c r="DT24" s="583"/>
      <c r="DU24" s="583"/>
      <c r="DV24" s="584"/>
      <c r="DW24" s="587">
        <v>41.4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1029496</v>
      </c>
      <c r="S25" s="594"/>
      <c r="T25" s="594"/>
      <c r="U25" s="594"/>
      <c r="V25" s="594"/>
      <c r="W25" s="594"/>
      <c r="X25" s="594"/>
      <c r="Y25" s="595"/>
      <c r="Z25" s="596">
        <v>10.5</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1444686</v>
      </c>
      <c r="CS25" s="625"/>
      <c r="CT25" s="625"/>
      <c r="CU25" s="625"/>
      <c r="CV25" s="625"/>
      <c r="CW25" s="625"/>
      <c r="CX25" s="625"/>
      <c r="CY25" s="626"/>
      <c r="CZ25" s="627">
        <v>14.9</v>
      </c>
      <c r="DA25" s="628"/>
      <c r="DB25" s="628"/>
      <c r="DC25" s="629"/>
      <c r="DD25" s="602">
        <v>1381630</v>
      </c>
      <c r="DE25" s="625"/>
      <c r="DF25" s="625"/>
      <c r="DG25" s="625"/>
      <c r="DH25" s="625"/>
      <c r="DI25" s="625"/>
      <c r="DJ25" s="625"/>
      <c r="DK25" s="626"/>
      <c r="DL25" s="602">
        <v>1260459</v>
      </c>
      <c r="DM25" s="625"/>
      <c r="DN25" s="625"/>
      <c r="DO25" s="625"/>
      <c r="DP25" s="625"/>
      <c r="DQ25" s="625"/>
      <c r="DR25" s="625"/>
      <c r="DS25" s="625"/>
      <c r="DT25" s="625"/>
      <c r="DU25" s="625"/>
      <c r="DV25" s="626"/>
      <c r="DW25" s="598">
        <v>19.5</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829102</v>
      </c>
      <c r="CS26" s="594"/>
      <c r="CT26" s="594"/>
      <c r="CU26" s="594"/>
      <c r="CV26" s="594"/>
      <c r="CW26" s="594"/>
      <c r="CX26" s="594"/>
      <c r="CY26" s="595"/>
      <c r="CZ26" s="627">
        <v>8.6</v>
      </c>
      <c r="DA26" s="628"/>
      <c r="DB26" s="628"/>
      <c r="DC26" s="629"/>
      <c r="DD26" s="602">
        <v>829102</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771435</v>
      </c>
      <c r="S27" s="594"/>
      <c r="T27" s="594"/>
      <c r="U27" s="594"/>
      <c r="V27" s="594"/>
      <c r="W27" s="594"/>
      <c r="X27" s="594"/>
      <c r="Y27" s="595"/>
      <c r="Z27" s="596">
        <v>7.9</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1880308</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1245804</v>
      </c>
      <c r="CS27" s="625"/>
      <c r="CT27" s="625"/>
      <c r="CU27" s="625"/>
      <c r="CV27" s="625"/>
      <c r="CW27" s="625"/>
      <c r="CX27" s="625"/>
      <c r="CY27" s="626"/>
      <c r="CZ27" s="627">
        <v>12.9</v>
      </c>
      <c r="DA27" s="628"/>
      <c r="DB27" s="628"/>
      <c r="DC27" s="629"/>
      <c r="DD27" s="602">
        <v>372521</v>
      </c>
      <c r="DE27" s="625"/>
      <c r="DF27" s="625"/>
      <c r="DG27" s="625"/>
      <c r="DH27" s="625"/>
      <c r="DI27" s="625"/>
      <c r="DJ27" s="625"/>
      <c r="DK27" s="626"/>
      <c r="DL27" s="602">
        <v>371832</v>
      </c>
      <c r="DM27" s="625"/>
      <c r="DN27" s="625"/>
      <c r="DO27" s="625"/>
      <c r="DP27" s="625"/>
      <c r="DQ27" s="625"/>
      <c r="DR27" s="625"/>
      <c r="DS27" s="625"/>
      <c r="DT27" s="625"/>
      <c r="DU27" s="625"/>
      <c r="DV27" s="626"/>
      <c r="DW27" s="598">
        <v>5.7</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46354</v>
      </c>
      <c r="S28" s="594"/>
      <c r="T28" s="594"/>
      <c r="U28" s="594"/>
      <c r="V28" s="594"/>
      <c r="W28" s="594"/>
      <c r="X28" s="594"/>
      <c r="Y28" s="595"/>
      <c r="Z28" s="596">
        <v>0.5</v>
      </c>
      <c r="AA28" s="596"/>
      <c r="AB28" s="596"/>
      <c r="AC28" s="596"/>
      <c r="AD28" s="597">
        <v>9847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1432432</v>
      </c>
      <c r="CS28" s="594"/>
      <c r="CT28" s="594"/>
      <c r="CU28" s="594"/>
      <c r="CV28" s="594"/>
      <c r="CW28" s="594"/>
      <c r="CX28" s="594"/>
      <c r="CY28" s="595"/>
      <c r="CZ28" s="627">
        <v>14.8</v>
      </c>
      <c r="DA28" s="628"/>
      <c r="DB28" s="628"/>
      <c r="DC28" s="629"/>
      <c r="DD28" s="602">
        <v>1387173</v>
      </c>
      <c r="DE28" s="594"/>
      <c r="DF28" s="594"/>
      <c r="DG28" s="594"/>
      <c r="DH28" s="594"/>
      <c r="DI28" s="594"/>
      <c r="DJ28" s="594"/>
      <c r="DK28" s="595"/>
      <c r="DL28" s="602">
        <v>1047286</v>
      </c>
      <c r="DM28" s="594"/>
      <c r="DN28" s="594"/>
      <c r="DO28" s="594"/>
      <c r="DP28" s="594"/>
      <c r="DQ28" s="594"/>
      <c r="DR28" s="594"/>
      <c r="DS28" s="594"/>
      <c r="DT28" s="594"/>
      <c r="DU28" s="594"/>
      <c r="DV28" s="595"/>
      <c r="DW28" s="598">
        <v>16.2</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1648</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1432386</v>
      </c>
      <c r="CS29" s="625"/>
      <c r="CT29" s="625"/>
      <c r="CU29" s="625"/>
      <c r="CV29" s="625"/>
      <c r="CW29" s="625"/>
      <c r="CX29" s="625"/>
      <c r="CY29" s="626"/>
      <c r="CZ29" s="627">
        <v>14.8</v>
      </c>
      <c r="DA29" s="628"/>
      <c r="DB29" s="628"/>
      <c r="DC29" s="629"/>
      <c r="DD29" s="602">
        <v>1387127</v>
      </c>
      <c r="DE29" s="625"/>
      <c r="DF29" s="625"/>
      <c r="DG29" s="625"/>
      <c r="DH29" s="625"/>
      <c r="DI29" s="625"/>
      <c r="DJ29" s="625"/>
      <c r="DK29" s="626"/>
      <c r="DL29" s="602">
        <v>1047240</v>
      </c>
      <c r="DM29" s="625"/>
      <c r="DN29" s="625"/>
      <c r="DO29" s="625"/>
      <c r="DP29" s="625"/>
      <c r="DQ29" s="625"/>
      <c r="DR29" s="625"/>
      <c r="DS29" s="625"/>
      <c r="DT29" s="625"/>
      <c r="DU29" s="625"/>
      <c r="DV29" s="626"/>
      <c r="DW29" s="598">
        <v>16.2</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435992</v>
      </c>
      <c r="S30" s="594"/>
      <c r="T30" s="594"/>
      <c r="U30" s="594"/>
      <c r="V30" s="594"/>
      <c r="W30" s="594"/>
      <c r="X30" s="594"/>
      <c r="Y30" s="595"/>
      <c r="Z30" s="596">
        <v>4.4000000000000004</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98.8</v>
      </c>
      <c r="BH30" s="652"/>
      <c r="BI30" s="652"/>
      <c r="BJ30" s="652"/>
      <c r="BK30" s="652"/>
      <c r="BL30" s="652"/>
      <c r="BM30" s="588">
        <v>93.4</v>
      </c>
      <c r="BN30" s="652"/>
      <c r="BO30" s="652"/>
      <c r="BP30" s="652"/>
      <c r="BQ30" s="653"/>
      <c r="BR30" s="651">
        <v>98.9</v>
      </c>
      <c r="BS30" s="652"/>
      <c r="BT30" s="652"/>
      <c r="BU30" s="652"/>
      <c r="BV30" s="652"/>
      <c r="BW30" s="652"/>
      <c r="BX30" s="588">
        <v>93.4</v>
      </c>
      <c r="BY30" s="652"/>
      <c r="BZ30" s="652"/>
      <c r="CA30" s="652"/>
      <c r="CB30" s="653"/>
      <c r="CD30" s="656"/>
      <c r="CE30" s="657"/>
      <c r="CF30" s="607" t="s">
        <v>292</v>
      </c>
      <c r="CG30" s="608"/>
      <c r="CH30" s="608"/>
      <c r="CI30" s="608"/>
      <c r="CJ30" s="608"/>
      <c r="CK30" s="608"/>
      <c r="CL30" s="608"/>
      <c r="CM30" s="608"/>
      <c r="CN30" s="608"/>
      <c r="CO30" s="608"/>
      <c r="CP30" s="608"/>
      <c r="CQ30" s="609"/>
      <c r="CR30" s="593">
        <v>1337339</v>
      </c>
      <c r="CS30" s="594"/>
      <c r="CT30" s="594"/>
      <c r="CU30" s="594"/>
      <c r="CV30" s="594"/>
      <c r="CW30" s="594"/>
      <c r="CX30" s="594"/>
      <c r="CY30" s="595"/>
      <c r="CZ30" s="627">
        <v>13.8</v>
      </c>
      <c r="DA30" s="628"/>
      <c r="DB30" s="628"/>
      <c r="DC30" s="629"/>
      <c r="DD30" s="602">
        <v>1292080</v>
      </c>
      <c r="DE30" s="594"/>
      <c r="DF30" s="594"/>
      <c r="DG30" s="594"/>
      <c r="DH30" s="594"/>
      <c r="DI30" s="594"/>
      <c r="DJ30" s="594"/>
      <c r="DK30" s="595"/>
      <c r="DL30" s="602">
        <v>953919</v>
      </c>
      <c r="DM30" s="594"/>
      <c r="DN30" s="594"/>
      <c r="DO30" s="594"/>
      <c r="DP30" s="594"/>
      <c r="DQ30" s="594"/>
      <c r="DR30" s="594"/>
      <c r="DS30" s="594"/>
      <c r="DT30" s="594"/>
      <c r="DU30" s="594"/>
      <c r="DV30" s="595"/>
      <c r="DW30" s="598">
        <v>14.7</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76068</v>
      </c>
      <c r="S31" s="594"/>
      <c r="T31" s="594"/>
      <c r="U31" s="594"/>
      <c r="V31" s="594"/>
      <c r="W31" s="594"/>
      <c r="X31" s="594"/>
      <c r="Y31" s="595"/>
      <c r="Z31" s="596">
        <v>0.8</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25"/>
      <c r="BI31" s="625"/>
      <c r="BJ31" s="625"/>
      <c r="BK31" s="625"/>
      <c r="BL31" s="625"/>
      <c r="BM31" s="599">
        <v>93.8</v>
      </c>
      <c r="BN31" s="649"/>
      <c r="BO31" s="649"/>
      <c r="BP31" s="649"/>
      <c r="BQ31" s="650"/>
      <c r="BR31" s="648">
        <v>98.7</v>
      </c>
      <c r="BS31" s="625"/>
      <c r="BT31" s="625"/>
      <c r="BU31" s="625"/>
      <c r="BV31" s="625"/>
      <c r="BW31" s="625"/>
      <c r="BX31" s="599">
        <v>93.9</v>
      </c>
      <c r="BY31" s="649"/>
      <c r="BZ31" s="649"/>
      <c r="CA31" s="649"/>
      <c r="CB31" s="650"/>
      <c r="CD31" s="656"/>
      <c r="CE31" s="657"/>
      <c r="CF31" s="607" t="s">
        <v>296</v>
      </c>
      <c r="CG31" s="608"/>
      <c r="CH31" s="608"/>
      <c r="CI31" s="608"/>
      <c r="CJ31" s="608"/>
      <c r="CK31" s="608"/>
      <c r="CL31" s="608"/>
      <c r="CM31" s="608"/>
      <c r="CN31" s="608"/>
      <c r="CO31" s="608"/>
      <c r="CP31" s="608"/>
      <c r="CQ31" s="609"/>
      <c r="CR31" s="593">
        <v>95047</v>
      </c>
      <c r="CS31" s="625"/>
      <c r="CT31" s="625"/>
      <c r="CU31" s="625"/>
      <c r="CV31" s="625"/>
      <c r="CW31" s="625"/>
      <c r="CX31" s="625"/>
      <c r="CY31" s="626"/>
      <c r="CZ31" s="627">
        <v>1</v>
      </c>
      <c r="DA31" s="628"/>
      <c r="DB31" s="628"/>
      <c r="DC31" s="629"/>
      <c r="DD31" s="602">
        <v>95047</v>
      </c>
      <c r="DE31" s="625"/>
      <c r="DF31" s="625"/>
      <c r="DG31" s="625"/>
      <c r="DH31" s="625"/>
      <c r="DI31" s="625"/>
      <c r="DJ31" s="625"/>
      <c r="DK31" s="626"/>
      <c r="DL31" s="602">
        <v>93321</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66688</v>
      </c>
      <c r="S32" s="594"/>
      <c r="T32" s="594"/>
      <c r="U32" s="594"/>
      <c r="V32" s="594"/>
      <c r="W32" s="594"/>
      <c r="X32" s="594"/>
      <c r="Y32" s="595"/>
      <c r="Z32" s="596">
        <v>0.7</v>
      </c>
      <c r="AA32" s="596"/>
      <c r="AB32" s="596"/>
      <c r="AC32" s="596"/>
      <c r="AD32" s="597">
        <v>3039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98.8</v>
      </c>
      <c r="BH32" s="661"/>
      <c r="BI32" s="661"/>
      <c r="BJ32" s="661"/>
      <c r="BK32" s="661"/>
      <c r="BL32" s="661"/>
      <c r="BM32" s="662">
        <v>92.5</v>
      </c>
      <c r="BN32" s="661"/>
      <c r="BO32" s="661"/>
      <c r="BP32" s="661"/>
      <c r="BQ32" s="663"/>
      <c r="BR32" s="660">
        <v>98.9</v>
      </c>
      <c r="BS32" s="661"/>
      <c r="BT32" s="661"/>
      <c r="BU32" s="661"/>
      <c r="BV32" s="661"/>
      <c r="BW32" s="661"/>
      <c r="BX32" s="662">
        <v>92.6</v>
      </c>
      <c r="BY32" s="661"/>
      <c r="BZ32" s="661"/>
      <c r="CA32" s="661"/>
      <c r="CB32" s="663"/>
      <c r="CD32" s="658"/>
      <c r="CE32" s="659"/>
      <c r="CF32" s="607" t="s">
        <v>299</v>
      </c>
      <c r="CG32" s="608"/>
      <c r="CH32" s="608"/>
      <c r="CI32" s="608"/>
      <c r="CJ32" s="608"/>
      <c r="CK32" s="608"/>
      <c r="CL32" s="608"/>
      <c r="CM32" s="608"/>
      <c r="CN32" s="608"/>
      <c r="CO32" s="608"/>
      <c r="CP32" s="608"/>
      <c r="CQ32" s="609"/>
      <c r="CR32" s="593">
        <v>46</v>
      </c>
      <c r="CS32" s="594"/>
      <c r="CT32" s="594"/>
      <c r="CU32" s="594"/>
      <c r="CV32" s="594"/>
      <c r="CW32" s="594"/>
      <c r="CX32" s="594"/>
      <c r="CY32" s="595"/>
      <c r="CZ32" s="627">
        <v>0</v>
      </c>
      <c r="DA32" s="628"/>
      <c r="DB32" s="628"/>
      <c r="DC32" s="629"/>
      <c r="DD32" s="602">
        <v>46</v>
      </c>
      <c r="DE32" s="594"/>
      <c r="DF32" s="594"/>
      <c r="DG32" s="594"/>
      <c r="DH32" s="594"/>
      <c r="DI32" s="594"/>
      <c r="DJ32" s="594"/>
      <c r="DK32" s="595"/>
      <c r="DL32" s="602">
        <v>46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338100</v>
      </c>
      <c r="S33" s="594"/>
      <c r="T33" s="594"/>
      <c r="U33" s="594"/>
      <c r="V33" s="594"/>
      <c r="W33" s="594"/>
      <c r="X33" s="594"/>
      <c r="Y33" s="595"/>
      <c r="Z33" s="596">
        <v>3.4</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4272473</v>
      </c>
      <c r="CS33" s="625"/>
      <c r="CT33" s="625"/>
      <c r="CU33" s="625"/>
      <c r="CV33" s="625"/>
      <c r="CW33" s="625"/>
      <c r="CX33" s="625"/>
      <c r="CY33" s="626"/>
      <c r="CZ33" s="627">
        <v>44.1</v>
      </c>
      <c r="DA33" s="628"/>
      <c r="DB33" s="628"/>
      <c r="DC33" s="629"/>
      <c r="DD33" s="602">
        <v>3747384</v>
      </c>
      <c r="DE33" s="625"/>
      <c r="DF33" s="625"/>
      <c r="DG33" s="625"/>
      <c r="DH33" s="625"/>
      <c r="DI33" s="625"/>
      <c r="DJ33" s="625"/>
      <c r="DK33" s="626"/>
      <c r="DL33" s="602">
        <v>3342308</v>
      </c>
      <c r="DM33" s="625"/>
      <c r="DN33" s="625"/>
      <c r="DO33" s="625"/>
      <c r="DP33" s="625"/>
      <c r="DQ33" s="625"/>
      <c r="DR33" s="625"/>
      <c r="DS33" s="625"/>
      <c r="DT33" s="625"/>
      <c r="DU33" s="625"/>
      <c r="DV33" s="626"/>
      <c r="DW33" s="598">
        <v>51.7</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1073809</v>
      </c>
      <c r="CS34" s="594"/>
      <c r="CT34" s="594"/>
      <c r="CU34" s="594"/>
      <c r="CV34" s="594"/>
      <c r="CW34" s="594"/>
      <c r="CX34" s="594"/>
      <c r="CY34" s="595"/>
      <c r="CZ34" s="627">
        <v>11.1</v>
      </c>
      <c r="DA34" s="628"/>
      <c r="DB34" s="628"/>
      <c r="DC34" s="629"/>
      <c r="DD34" s="602">
        <v>848160</v>
      </c>
      <c r="DE34" s="594"/>
      <c r="DF34" s="594"/>
      <c r="DG34" s="594"/>
      <c r="DH34" s="594"/>
      <c r="DI34" s="594"/>
      <c r="DJ34" s="594"/>
      <c r="DK34" s="595"/>
      <c r="DL34" s="602">
        <v>661951</v>
      </c>
      <c r="DM34" s="594"/>
      <c r="DN34" s="594"/>
      <c r="DO34" s="594"/>
      <c r="DP34" s="594"/>
      <c r="DQ34" s="594"/>
      <c r="DR34" s="594"/>
      <c r="DS34" s="594"/>
      <c r="DT34" s="594"/>
      <c r="DU34" s="594"/>
      <c r="DV34" s="595"/>
      <c r="DW34" s="598">
        <v>10.199999999999999</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t="s">
        <v>113</v>
      </c>
      <c r="S35" s="594"/>
      <c r="T35" s="594"/>
      <c r="U35" s="594"/>
      <c r="V35" s="594"/>
      <c r="W35" s="594"/>
      <c r="X35" s="594"/>
      <c r="Y35" s="595"/>
      <c r="Z35" s="596" t="s">
        <v>113</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1493087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210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261348</v>
      </c>
      <c r="CS35" s="625"/>
      <c r="CT35" s="625"/>
      <c r="CU35" s="625"/>
      <c r="CV35" s="625"/>
      <c r="CW35" s="625"/>
      <c r="CX35" s="625"/>
      <c r="CY35" s="626"/>
      <c r="CZ35" s="627">
        <v>2.7</v>
      </c>
      <c r="DA35" s="628"/>
      <c r="DB35" s="628"/>
      <c r="DC35" s="629"/>
      <c r="DD35" s="602">
        <v>250687</v>
      </c>
      <c r="DE35" s="625"/>
      <c r="DF35" s="625"/>
      <c r="DG35" s="625"/>
      <c r="DH35" s="625"/>
      <c r="DI35" s="625"/>
      <c r="DJ35" s="625"/>
      <c r="DK35" s="626"/>
      <c r="DL35" s="602">
        <v>250687</v>
      </c>
      <c r="DM35" s="625"/>
      <c r="DN35" s="625"/>
      <c r="DO35" s="625"/>
      <c r="DP35" s="625"/>
      <c r="DQ35" s="625"/>
      <c r="DR35" s="625"/>
      <c r="DS35" s="625"/>
      <c r="DT35" s="625"/>
      <c r="DU35" s="625"/>
      <c r="DV35" s="626"/>
      <c r="DW35" s="598">
        <v>3.9</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9812067</v>
      </c>
      <c r="S36" s="666"/>
      <c r="T36" s="666"/>
      <c r="U36" s="666"/>
      <c r="V36" s="666"/>
      <c r="W36" s="666"/>
      <c r="X36" s="666"/>
      <c r="Y36" s="667"/>
      <c r="Z36" s="668">
        <v>100</v>
      </c>
      <c r="AA36" s="668"/>
      <c r="AB36" s="668"/>
      <c r="AC36" s="668"/>
      <c r="AD36" s="669">
        <v>6468333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366345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-38447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1684901</v>
      </c>
      <c r="CS36" s="594"/>
      <c r="CT36" s="594"/>
      <c r="CU36" s="594"/>
      <c r="CV36" s="594"/>
      <c r="CW36" s="594"/>
      <c r="CX36" s="594"/>
      <c r="CY36" s="595"/>
      <c r="CZ36" s="627">
        <v>17.399999999999999</v>
      </c>
      <c r="DA36" s="628"/>
      <c r="DB36" s="628"/>
      <c r="DC36" s="629"/>
      <c r="DD36" s="602">
        <v>1584645</v>
      </c>
      <c r="DE36" s="594"/>
      <c r="DF36" s="594"/>
      <c r="DG36" s="594"/>
      <c r="DH36" s="594"/>
      <c r="DI36" s="594"/>
      <c r="DJ36" s="594"/>
      <c r="DK36" s="595"/>
      <c r="DL36" s="602">
        <v>1493904</v>
      </c>
      <c r="DM36" s="594"/>
      <c r="DN36" s="594"/>
      <c r="DO36" s="594"/>
      <c r="DP36" s="594"/>
      <c r="DQ36" s="594"/>
      <c r="DR36" s="594"/>
      <c r="DS36" s="594"/>
      <c r="DT36" s="594"/>
      <c r="DU36" s="594"/>
      <c r="DV36" s="595"/>
      <c r="DW36" s="598">
        <v>23.1</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327252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3016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965425</v>
      </c>
      <c r="CS37" s="625"/>
      <c r="CT37" s="625"/>
      <c r="CU37" s="625"/>
      <c r="CV37" s="625"/>
      <c r="CW37" s="625"/>
      <c r="CX37" s="625"/>
      <c r="CY37" s="626"/>
      <c r="CZ37" s="627">
        <v>10</v>
      </c>
      <c r="DA37" s="628"/>
      <c r="DB37" s="628"/>
      <c r="DC37" s="629"/>
      <c r="DD37" s="602">
        <v>965425</v>
      </c>
      <c r="DE37" s="625"/>
      <c r="DF37" s="625"/>
      <c r="DG37" s="625"/>
      <c r="DH37" s="625"/>
      <c r="DI37" s="625"/>
      <c r="DJ37" s="625"/>
      <c r="DK37" s="626"/>
      <c r="DL37" s="602">
        <v>965425</v>
      </c>
      <c r="DM37" s="625"/>
      <c r="DN37" s="625"/>
      <c r="DO37" s="625"/>
      <c r="DP37" s="625"/>
      <c r="DQ37" s="625"/>
      <c r="DR37" s="625"/>
      <c r="DS37" s="625"/>
      <c r="DT37" s="625"/>
      <c r="DU37" s="625"/>
      <c r="DV37" s="626"/>
      <c r="DW37" s="598">
        <v>14.9</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7038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4939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1119243</v>
      </c>
      <c r="CS38" s="594"/>
      <c r="CT38" s="594"/>
      <c r="CU38" s="594"/>
      <c r="CV38" s="594"/>
      <c r="CW38" s="594"/>
      <c r="CX38" s="594"/>
      <c r="CY38" s="595"/>
      <c r="CZ38" s="627">
        <v>11.6</v>
      </c>
      <c r="DA38" s="628"/>
      <c r="DB38" s="628"/>
      <c r="DC38" s="629"/>
      <c r="DD38" s="602">
        <v>1004001</v>
      </c>
      <c r="DE38" s="594"/>
      <c r="DF38" s="594"/>
      <c r="DG38" s="594"/>
      <c r="DH38" s="594"/>
      <c r="DI38" s="594"/>
      <c r="DJ38" s="594"/>
      <c r="DK38" s="595"/>
      <c r="DL38" s="602">
        <v>880731</v>
      </c>
      <c r="DM38" s="594"/>
      <c r="DN38" s="594"/>
      <c r="DO38" s="594"/>
      <c r="DP38" s="594"/>
      <c r="DQ38" s="594"/>
      <c r="DR38" s="594"/>
      <c r="DS38" s="594"/>
      <c r="DT38" s="594"/>
      <c r="DU38" s="594"/>
      <c r="DV38" s="595"/>
      <c r="DW38" s="598">
        <v>13.6</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461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73282</v>
      </c>
      <c r="CS39" s="625"/>
      <c r="CT39" s="625"/>
      <c r="CU39" s="625"/>
      <c r="CV39" s="625"/>
      <c r="CW39" s="625"/>
      <c r="CX39" s="625"/>
      <c r="CY39" s="626"/>
      <c r="CZ39" s="627">
        <v>0.8</v>
      </c>
      <c r="DA39" s="628"/>
      <c r="DB39" s="628"/>
      <c r="DC39" s="629"/>
      <c r="DD39" s="602">
        <v>1</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228105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59890</v>
      </c>
      <c r="CS40" s="594"/>
      <c r="CT40" s="594"/>
      <c r="CU40" s="594"/>
      <c r="CV40" s="594"/>
      <c r="CW40" s="594"/>
      <c r="CX40" s="594"/>
      <c r="CY40" s="595"/>
      <c r="CZ40" s="627">
        <v>0.6</v>
      </c>
      <c r="DA40" s="628"/>
      <c r="DB40" s="628"/>
      <c r="DC40" s="629"/>
      <c r="DD40" s="602">
        <v>59890</v>
      </c>
      <c r="DE40" s="594"/>
      <c r="DF40" s="594"/>
      <c r="DG40" s="594"/>
      <c r="DH40" s="594"/>
      <c r="DI40" s="594"/>
      <c r="DJ40" s="594"/>
      <c r="DK40" s="595"/>
      <c r="DL40" s="602">
        <v>55035</v>
      </c>
      <c r="DM40" s="594"/>
      <c r="DN40" s="594"/>
      <c r="DO40" s="594"/>
      <c r="DP40" s="594"/>
      <c r="DQ40" s="594"/>
      <c r="DR40" s="594"/>
      <c r="DS40" s="594"/>
      <c r="DT40" s="594"/>
      <c r="DU40" s="594"/>
      <c r="DV40" s="595"/>
      <c r="DW40" s="598">
        <v>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563886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1285323</v>
      </c>
      <c r="CS42" s="594"/>
      <c r="CT42" s="594"/>
      <c r="CU42" s="594"/>
      <c r="CV42" s="594"/>
      <c r="CW42" s="594"/>
      <c r="CX42" s="594"/>
      <c r="CY42" s="595"/>
      <c r="CZ42" s="627">
        <v>13.3</v>
      </c>
      <c r="DA42" s="676"/>
      <c r="DB42" s="676"/>
      <c r="DC42" s="677"/>
      <c r="DD42" s="602">
        <v>392789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324</v>
      </c>
      <c r="CS43" s="625"/>
      <c r="CT43" s="625"/>
      <c r="CU43" s="625"/>
      <c r="CV43" s="625"/>
      <c r="CW43" s="625"/>
      <c r="CX43" s="625"/>
      <c r="CY43" s="626"/>
      <c r="CZ43" s="627" t="s">
        <v>324</v>
      </c>
      <c r="DA43" s="628"/>
      <c r="DB43" s="628"/>
      <c r="DC43" s="629"/>
      <c r="DD43" s="602" t="s">
        <v>324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1250991</v>
      </c>
      <c r="CS44" s="594"/>
      <c r="CT44" s="594"/>
      <c r="CU44" s="594"/>
      <c r="CV44" s="594"/>
      <c r="CW44" s="594"/>
      <c r="CX44" s="594"/>
      <c r="CY44" s="595"/>
      <c r="CZ44" s="627">
        <v>12.9</v>
      </c>
      <c r="DA44" s="676"/>
      <c r="DB44" s="676"/>
      <c r="DC44" s="677"/>
      <c r="DD44" s="602">
        <v>390898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557066</v>
      </c>
      <c r="CS45" s="625"/>
      <c r="CT45" s="625"/>
      <c r="CU45" s="625"/>
      <c r="CV45" s="625"/>
      <c r="CW45" s="625"/>
      <c r="CX45" s="625"/>
      <c r="CY45" s="626"/>
      <c r="CZ45" s="627">
        <v>5.8</v>
      </c>
      <c r="DA45" s="628"/>
      <c r="DB45" s="628"/>
      <c r="DC45" s="629"/>
      <c r="DD45" s="602">
        <v>16785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661706</v>
      </c>
      <c r="CS46" s="594"/>
      <c r="CT46" s="594"/>
      <c r="CU46" s="594"/>
      <c r="CV46" s="594"/>
      <c r="CW46" s="594"/>
      <c r="CX46" s="594"/>
      <c r="CY46" s="595"/>
      <c r="CZ46" s="627">
        <v>6.8</v>
      </c>
      <c r="DA46" s="676"/>
      <c r="DB46" s="676"/>
      <c r="DC46" s="677"/>
      <c r="DD46" s="602">
        <v>367972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34332</v>
      </c>
      <c r="CS47" s="625"/>
      <c r="CT47" s="625"/>
      <c r="CU47" s="625"/>
      <c r="CV47" s="625"/>
      <c r="CW47" s="625"/>
      <c r="CX47" s="625"/>
      <c r="CY47" s="626"/>
      <c r="CZ47" s="627">
        <v>0.4</v>
      </c>
      <c r="DA47" s="628"/>
      <c r="DB47" s="628"/>
      <c r="DC47" s="629"/>
      <c r="DD47" s="602">
        <v>1891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9680718</v>
      </c>
      <c r="CS49" s="661"/>
      <c r="CT49" s="661"/>
      <c r="CU49" s="661"/>
      <c r="CV49" s="661"/>
      <c r="CW49" s="661"/>
      <c r="CX49" s="661"/>
      <c r="CY49" s="688"/>
      <c r="CZ49" s="689">
        <v>100</v>
      </c>
      <c r="DA49" s="690"/>
      <c r="DB49" s="690"/>
      <c r="DC49" s="691"/>
      <c r="DD49" s="692">
        <v>7281497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9809</v>
      </c>
      <c r="R7" s="723"/>
      <c r="S7" s="723"/>
      <c r="T7" s="723"/>
      <c r="U7" s="723"/>
      <c r="V7" s="723">
        <v>9678</v>
      </c>
      <c r="W7" s="723"/>
      <c r="X7" s="723"/>
      <c r="Y7" s="723"/>
      <c r="Z7" s="723"/>
      <c r="AA7" s="723">
        <v>131</v>
      </c>
      <c r="AB7" s="723"/>
      <c r="AC7" s="723"/>
      <c r="AD7" s="723"/>
      <c r="AE7" s="724"/>
      <c r="AF7" s="725">
        <v>89</v>
      </c>
      <c r="AG7" s="726"/>
      <c r="AH7" s="726"/>
      <c r="AI7" s="726"/>
      <c r="AJ7" s="727"/>
      <c r="AK7" s="762">
        <v>4</v>
      </c>
      <c r="AL7" s="763"/>
      <c r="AM7" s="763"/>
      <c r="AN7" s="763"/>
      <c r="AO7" s="763"/>
      <c r="AP7" s="763">
        <v>8443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0</v>
      </c>
      <c r="CI7" s="760"/>
      <c r="CJ7" s="760"/>
      <c r="CK7" s="760"/>
      <c r="CL7" s="761"/>
      <c r="CM7" s="759">
        <v>150</v>
      </c>
      <c r="CN7" s="760"/>
      <c r="CO7" s="760"/>
      <c r="CP7" s="760"/>
      <c r="CQ7" s="761"/>
      <c r="CR7" s="759">
        <v>15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0</v>
      </c>
      <c r="CI8" s="770"/>
      <c r="CJ8" s="770"/>
      <c r="CK8" s="770"/>
      <c r="CL8" s="771"/>
      <c r="CM8" s="769">
        <v>-1</v>
      </c>
      <c r="CN8" s="770"/>
      <c r="CO8" s="770"/>
      <c r="CP8" s="770"/>
      <c r="CQ8" s="771"/>
      <c r="CR8" s="769">
        <v>1</v>
      </c>
      <c r="CS8" s="770"/>
      <c r="CT8" s="770"/>
      <c r="CU8" s="770"/>
      <c r="CV8" s="771"/>
      <c r="CW8" s="769">
        <v>4</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41</v>
      </c>
      <c r="CI9" s="770"/>
      <c r="CJ9" s="770"/>
      <c r="CK9" s="770"/>
      <c r="CL9" s="771"/>
      <c r="CM9" s="769">
        <v>-35</v>
      </c>
      <c r="CN9" s="770"/>
      <c r="CO9" s="770"/>
      <c r="CP9" s="770"/>
      <c r="CQ9" s="771"/>
      <c r="CR9" s="769">
        <v>11</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546</v>
      </c>
      <c r="BT10" s="757"/>
      <c r="BU10" s="757"/>
      <c r="BV10" s="757"/>
      <c r="BW10" s="757"/>
      <c r="BX10" s="757"/>
      <c r="BY10" s="757"/>
      <c r="BZ10" s="757"/>
      <c r="CA10" s="757"/>
      <c r="CB10" s="757"/>
      <c r="CC10" s="757"/>
      <c r="CD10" s="757"/>
      <c r="CE10" s="757"/>
      <c r="CF10" s="757"/>
      <c r="CG10" s="758"/>
      <c r="CH10" s="769">
        <v>1</v>
      </c>
      <c r="CI10" s="770"/>
      <c r="CJ10" s="770"/>
      <c r="CK10" s="770"/>
      <c r="CL10" s="771"/>
      <c r="CM10" s="769">
        <v>40</v>
      </c>
      <c r="CN10" s="770"/>
      <c r="CO10" s="770"/>
      <c r="CP10" s="770"/>
      <c r="CQ10" s="771"/>
      <c r="CR10" s="769">
        <v>7</v>
      </c>
      <c r="CS10" s="770"/>
      <c r="CT10" s="770"/>
      <c r="CU10" s="770"/>
      <c r="CV10" s="771"/>
      <c r="CW10" s="769">
        <v>3</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9812</v>
      </c>
      <c r="R23" s="782"/>
      <c r="S23" s="782"/>
      <c r="T23" s="782"/>
      <c r="U23" s="782"/>
      <c r="V23" s="782">
        <v>9681</v>
      </c>
      <c r="W23" s="782"/>
      <c r="X23" s="782"/>
      <c r="Y23" s="782"/>
      <c r="Z23" s="782"/>
      <c r="AA23" s="782">
        <v>131</v>
      </c>
      <c r="AB23" s="782"/>
      <c r="AC23" s="782"/>
      <c r="AD23" s="782"/>
      <c r="AE23" s="783"/>
      <c r="AF23" s="784">
        <v>89</v>
      </c>
      <c r="AG23" s="782"/>
      <c r="AH23" s="782"/>
      <c r="AI23" s="782"/>
      <c r="AJ23" s="785"/>
      <c r="AK23" s="786"/>
      <c r="AL23" s="787"/>
      <c r="AM23" s="787"/>
      <c r="AN23" s="787"/>
      <c r="AO23" s="787"/>
      <c r="AP23" s="782">
        <v>8443</v>
      </c>
      <c r="AQ23" s="782"/>
      <c r="AR23" s="782"/>
      <c r="AS23" s="782"/>
      <c r="AT23" s="782"/>
      <c r="AU23" s="788"/>
      <c r="AV23" s="788"/>
      <c r="AW23" s="788"/>
      <c r="AX23" s="788"/>
      <c r="AY23" s="789"/>
      <c r="AZ23" s="797">
        <v>-89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2221</v>
      </c>
      <c r="R28" s="811"/>
      <c r="S28" s="811"/>
      <c r="T28" s="811"/>
      <c r="U28" s="811"/>
      <c r="V28" s="811">
        <v>2221</v>
      </c>
      <c r="W28" s="811"/>
      <c r="X28" s="811"/>
      <c r="Y28" s="811"/>
      <c r="Z28" s="811"/>
      <c r="AA28" s="811">
        <v>0</v>
      </c>
      <c r="AB28" s="811"/>
      <c r="AC28" s="811"/>
      <c r="AD28" s="811"/>
      <c r="AE28" s="812"/>
      <c r="AF28" s="813" t="s">
        <v>113</v>
      </c>
      <c r="AG28" s="811"/>
      <c r="AH28" s="811"/>
      <c r="AI28" s="811"/>
      <c r="AJ28" s="814"/>
      <c r="AK28" s="815">
        <v>228</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2307</v>
      </c>
      <c r="R29" s="747"/>
      <c r="S29" s="747"/>
      <c r="T29" s="747"/>
      <c r="U29" s="747"/>
      <c r="V29" s="747">
        <v>2243</v>
      </c>
      <c r="W29" s="747"/>
      <c r="X29" s="747"/>
      <c r="Y29" s="747"/>
      <c r="Z29" s="747"/>
      <c r="AA29" s="747">
        <v>64</v>
      </c>
      <c r="AB29" s="747"/>
      <c r="AC29" s="747"/>
      <c r="AD29" s="747"/>
      <c r="AE29" s="748"/>
      <c r="AF29" s="749">
        <v>64</v>
      </c>
      <c r="AG29" s="750"/>
      <c r="AH29" s="750"/>
      <c r="AI29" s="750"/>
      <c r="AJ29" s="751"/>
      <c r="AK29" s="818">
        <v>329</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167</v>
      </c>
      <c r="R30" s="747"/>
      <c r="S30" s="747"/>
      <c r="T30" s="747"/>
      <c r="U30" s="747"/>
      <c r="V30" s="747">
        <v>167</v>
      </c>
      <c r="W30" s="747"/>
      <c r="X30" s="747"/>
      <c r="Y30" s="747"/>
      <c r="Z30" s="747"/>
      <c r="AA30" s="747">
        <v>0</v>
      </c>
      <c r="AB30" s="747"/>
      <c r="AC30" s="747"/>
      <c r="AD30" s="747"/>
      <c r="AE30" s="748"/>
      <c r="AF30" s="749">
        <v>0</v>
      </c>
      <c r="AG30" s="750"/>
      <c r="AH30" s="750"/>
      <c r="AI30" s="750"/>
      <c r="AJ30" s="751"/>
      <c r="AK30" s="818">
        <v>229</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7</v>
      </c>
      <c r="R31" s="747"/>
      <c r="S31" s="747"/>
      <c r="T31" s="747"/>
      <c r="U31" s="747"/>
      <c r="V31" s="747">
        <v>6</v>
      </c>
      <c r="W31" s="747"/>
      <c r="X31" s="747"/>
      <c r="Y31" s="747"/>
      <c r="Z31" s="747"/>
      <c r="AA31" s="747">
        <v>1</v>
      </c>
      <c r="AB31" s="747"/>
      <c r="AC31" s="747"/>
      <c r="AD31" s="747"/>
      <c r="AE31" s="748"/>
      <c r="AF31" s="749">
        <v>1</v>
      </c>
      <c r="AG31" s="750"/>
      <c r="AH31" s="750"/>
      <c r="AI31" s="750"/>
      <c r="AJ31" s="751"/>
      <c r="AK31" s="818">
        <v>0</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707</v>
      </c>
      <c r="R32" s="747"/>
      <c r="S32" s="747"/>
      <c r="T32" s="747"/>
      <c r="U32" s="747"/>
      <c r="V32" s="747">
        <v>3</v>
      </c>
      <c r="W32" s="747"/>
      <c r="X32" s="747"/>
      <c r="Y32" s="747"/>
      <c r="Z32" s="747"/>
      <c r="AA32" s="747">
        <v>704</v>
      </c>
      <c r="AB32" s="747"/>
      <c r="AC32" s="747"/>
      <c r="AD32" s="747"/>
      <c r="AE32" s="748"/>
      <c r="AF32" s="749">
        <v>704</v>
      </c>
      <c r="AG32" s="750"/>
      <c r="AH32" s="750"/>
      <c r="AI32" s="750"/>
      <c r="AJ32" s="751"/>
      <c r="AK32" s="818">
        <v>0</v>
      </c>
      <c r="AL32" s="819"/>
      <c r="AM32" s="819"/>
      <c r="AN32" s="819"/>
      <c r="AO32" s="819"/>
      <c r="AP32" s="819">
        <v>1254</v>
      </c>
      <c r="AQ32" s="819"/>
      <c r="AR32" s="819"/>
      <c r="AS32" s="819"/>
      <c r="AT32" s="819"/>
      <c r="AU32" s="819">
        <v>445</v>
      </c>
      <c r="AV32" s="819"/>
      <c r="AW32" s="819"/>
      <c r="AX32" s="819"/>
      <c r="AY32" s="819"/>
      <c r="AZ32" s="820" t="s">
        <v>531</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429</v>
      </c>
      <c r="R33" s="747"/>
      <c r="S33" s="747"/>
      <c r="T33" s="747"/>
      <c r="U33" s="747"/>
      <c r="V33" s="747">
        <v>428</v>
      </c>
      <c r="W33" s="747"/>
      <c r="X33" s="747"/>
      <c r="Y33" s="747"/>
      <c r="Z33" s="747"/>
      <c r="AA33" s="747">
        <v>1</v>
      </c>
      <c r="AB33" s="747"/>
      <c r="AC33" s="747"/>
      <c r="AD33" s="747"/>
      <c r="AE33" s="748"/>
      <c r="AF33" s="749">
        <v>1</v>
      </c>
      <c r="AG33" s="750"/>
      <c r="AH33" s="750"/>
      <c r="AI33" s="750"/>
      <c r="AJ33" s="751"/>
      <c r="AK33" s="818">
        <v>315</v>
      </c>
      <c r="AL33" s="819"/>
      <c r="AM33" s="819"/>
      <c r="AN33" s="819"/>
      <c r="AO33" s="819"/>
      <c r="AP33" s="819">
        <v>2775</v>
      </c>
      <c r="AQ33" s="819"/>
      <c r="AR33" s="819"/>
      <c r="AS33" s="819"/>
      <c r="AT33" s="819"/>
      <c r="AU33" s="819">
        <v>2378</v>
      </c>
      <c r="AV33" s="819"/>
      <c r="AW33" s="819"/>
      <c r="AX33" s="819"/>
      <c r="AY33" s="819"/>
      <c r="AZ33" s="820" t="s">
        <v>531</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61</v>
      </c>
      <c r="R34" s="747"/>
      <c r="S34" s="747"/>
      <c r="T34" s="747"/>
      <c r="U34" s="747"/>
      <c r="V34" s="747">
        <v>61</v>
      </c>
      <c r="W34" s="747"/>
      <c r="X34" s="747"/>
      <c r="Y34" s="747"/>
      <c r="Z34" s="747"/>
      <c r="AA34" s="747">
        <v>0</v>
      </c>
      <c r="AB34" s="747"/>
      <c r="AC34" s="747"/>
      <c r="AD34" s="747"/>
      <c r="AE34" s="748"/>
      <c r="AF34" s="749">
        <v>0</v>
      </c>
      <c r="AG34" s="750"/>
      <c r="AH34" s="750"/>
      <c r="AI34" s="750"/>
      <c r="AJ34" s="751"/>
      <c r="AK34" s="818">
        <v>54</v>
      </c>
      <c r="AL34" s="819"/>
      <c r="AM34" s="819"/>
      <c r="AN34" s="819"/>
      <c r="AO34" s="819"/>
      <c r="AP34" s="819">
        <v>550</v>
      </c>
      <c r="AQ34" s="819"/>
      <c r="AR34" s="819"/>
      <c r="AS34" s="819"/>
      <c r="AT34" s="819"/>
      <c r="AU34" s="819">
        <v>484</v>
      </c>
      <c r="AV34" s="819"/>
      <c r="AW34" s="819"/>
      <c r="AX34" s="819"/>
      <c r="AY34" s="819"/>
      <c r="AZ34" s="820" t="s">
        <v>531</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770</v>
      </c>
      <c r="AG63" s="830"/>
      <c r="AH63" s="830"/>
      <c r="AI63" s="830"/>
      <c r="AJ63" s="831"/>
      <c r="AK63" s="832"/>
      <c r="AL63" s="827"/>
      <c r="AM63" s="827"/>
      <c r="AN63" s="827"/>
      <c r="AO63" s="827"/>
      <c r="AP63" s="830">
        <v>4579</v>
      </c>
      <c r="AQ63" s="830"/>
      <c r="AR63" s="830"/>
      <c r="AS63" s="830"/>
      <c r="AT63" s="830"/>
      <c r="AU63" s="830">
        <v>3307</v>
      </c>
      <c r="AV63" s="830"/>
      <c r="AW63" s="830"/>
      <c r="AX63" s="830"/>
      <c r="AY63" s="830"/>
      <c r="AZ63" s="834"/>
      <c r="BA63" s="834"/>
      <c r="BB63" s="834"/>
      <c r="BC63" s="834"/>
      <c r="BD63" s="834"/>
      <c r="BE63" s="835"/>
      <c r="BF63" s="835"/>
      <c r="BG63" s="835"/>
      <c r="BH63" s="835"/>
      <c r="BI63" s="836"/>
      <c r="BJ63" s="837">
        <v>-858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532</v>
      </c>
      <c r="C68" s="858"/>
      <c r="D68" s="858"/>
      <c r="E68" s="858"/>
      <c r="F68" s="858"/>
      <c r="G68" s="858"/>
      <c r="H68" s="858"/>
      <c r="I68" s="858"/>
      <c r="J68" s="858"/>
      <c r="K68" s="858"/>
      <c r="L68" s="858"/>
      <c r="M68" s="858"/>
      <c r="N68" s="858"/>
      <c r="O68" s="858"/>
      <c r="P68" s="859"/>
      <c r="Q68" s="860">
        <v>2813</v>
      </c>
      <c r="R68" s="854"/>
      <c r="S68" s="854"/>
      <c r="T68" s="854"/>
      <c r="U68" s="854"/>
      <c r="V68" s="854">
        <v>2795</v>
      </c>
      <c r="W68" s="854"/>
      <c r="X68" s="854"/>
      <c r="Y68" s="854"/>
      <c r="Z68" s="854"/>
      <c r="AA68" s="854">
        <v>19</v>
      </c>
      <c r="AB68" s="854"/>
      <c r="AC68" s="854"/>
      <c r="AD68" s="854"/>
      <c r="AE68" s="854"/>
      <c r="AF68" s="854">
        <v>19</v>
      </c>
      <c r="AG68" s="854"/>
      <c r="AH68" s="854"/>
      <c r="AI68" s="854"/>
      <c r="AJ68" s="854"/>
      <c r="AK68" s="854">
        <v>72</v>
      </c>
      <c r="AL68" s="854"/>
      <c r="AM68" s="854"/>
      <c r="AN68" s="854"/>
      <c r="AO68" s="854"/>
      <c r="AP68" s="854">
        <v>1174</v>
      </c>
      <c r="AQ68" s="854"/>
      <c r="AR68" s="854"/>
      <c r="AS68" s="854"/>
      <c r="AT68" s="854"/>
      <c r="AU68" s="854">
        <v>1174</v>
      </c>
      <c r="AV68" s="854"/>
      <c r="AW68" s="854"/>
      <c r="AX68" s="854"/>
      <c r="AY68" s="854"/>
      <c r="AZ68" s="855" t="s">
        <v>541</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533</v>
      </c>
      <c r="C69" s="862"/>
      <c r="D69" s="862"/>
      <c r="E69" s="862"/>
      <c r="F69" s="862"/>
      <c r="G69" s="862"/>
      <c r="H69" s="862"/>
      <c r="I69" s="862"/>
      <c r="J69" s="862"/>
      <c r="K69" s="862"/>
      <c r="L69" s="862"/>
      <c r="M69" s="862"/>
      <c r="N69" s="862"/>
      <c r="O69" s="862"/>
      <c r="P69" s="863"/>
      <c r="Q69" s="864">
        <v>2203</v>
      </c>
      <c r="R69" s="819"/>
      <c r="S69" s="819"/>
      <c r="T69" s="819"/>
      <c r="U69" s="819"/>
      <c r="V69" s="819">
        <v>2350</v>
      </c>
      <c r="W69" s="819"/>
      <c r="X69" s="819"/>
      <c r="Y69" s="819"/>
      <c r="Z69" s="819"/>
      <c r="AA69" s="819">
        <v>-147</v>
      </c>
      <c r="AB69" s="819"/>
      <c r="AC69" s="819"/>
      <c r="AD69" s="819"/>
      <c r="AE69" s="819"/>
      <c r="AF69" s="819">
        <v>-58</v>
      </c>
      <c r="AG69" s="819"/>
      <c r="AH69" s="819"/>
      <c r="AI69" s="819"/>
      <c r="AJ69" s="819"/>
      <c r="AK69" s="819">
        <v>439</v>
      </c>
      <c r="AL69" s="819"/>
      <c r="AM69" s="819"/>
      <c r="AN69" s="819"/>
      <c r="AO69" s="819"/>
      <c r="AP69" s="819">
        <v>891</v>
      </c>
      <c r="AQ69" s="819"/>
      <c r="AR69" s="819"/>
      <c r="AS69" s="819"/>
      <c r="AT69" s="819"/>
      <c r="AU69" s="819">
        <v>891</v>
      </c>
      <c r="AV69" s="819"/>
      <c r="AW69" s="819"/>
      <c r="AX69" s="819"/>
      <c r="AY69" s="819"/>
      <c r="AZ69" s="865" t="s">
        <v>542</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534</v>
      </c>
      <c r="C70" s="862"/>
      <c r="D70" s="862"/>
      <c r="E70" s="862"/>
      <c r="F70" s="862"/>
      <c r="G70" s="862"/>
      <c r="H70" s="862"/>
      <c r="I70" s="862"/>
      <c r="J70" s="862"/>
      <c r="K70" s="862"/>
      <c r="L70" s="862"/>
      <c r="M70" s="862"/>
      <c r="N70" s="862"/>
      <c r="O70" s="862"/>
      <c r="P70" s="863"/>
      <c r="Q70" s="864">
        <v>1019</v>
      </c>
      <c r="R70" s="819"/>
      <c r="S70" s="819"/>
      <c r="T70" s="819"/>
      <c r="U70" s="819"/>
      <c r="V70" s="819">
        <v>989</v>
      </c>
      <c r="W70" s="819"/>
      <c r="X70" s="819"/>
      <c r="Y70" s="819"/>
      <c r="Z70" s="819"/>
      <c r="AA70" s="819">
        <v>30</v>
      </c>
      <c r="AB70" s="819"/>
      <c r="AC70" s="819"/>
      <c r="AD70" s="819"/>
      <c r="AE70" s="819"/>
      <c r="AF70" s="819">
        <v>30</v>
      </c>
      <c r="AG70" s="819"/>
      <c r="AH70" s="819"/>
      <c r="AI70" s="819"/>
      <c r="AJ70" s="819"/>
      <c r="AK70" s="819">
        <v>46</v>
      </c>
      <c r="AL70" s="819"/>
      <c r="AM70" s="819"/>
      <c r="AN70" s="819"/>
      <c r="AO70" s="819"/>
      <c r="AP70" s="819">
        <v>5</v>
      </c>
      <c r="AQ70" s="819"/>
      <c r="AR70" s="819"/>
      <c r="AS70" s="819"/>
      <c r="AT70" s="819"/>
      <c r="AU70" s="819">
        <v>0</v>
      </c>
      <c r="AV70" s="819"/>
      <c r="AW70" s="819"/>
      <c r="AX70" s="819"/>
      <c r="AY70" s="819"/>
      <c r="AZ70" s="865" t="s">
        <v>541</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535</v>
      </c>
      <c r="C71" s="862"/>
      <c r="D71" s="862"/>
      <c r="E71" s="862"/>
      <c r="F71" s="862"/>
      <c r="G71" s="862"/>
      <c r="H71" s="862"/>
      <c r="I71" s="862"/>
      <c r="J71" s="862"/>
      <c r="K71" s="862"/>
      <c r="L71" s="862"/>
      <c r="M71" s="862"/>
      <c r="N71" s="862"/>
      <c r="O71" s="862"/>
      <c r="P71" s="863"/>
      <c r="Q71" s="864">
        <v>12664</v>
      </c>
      <c r="R71" s="819"/>
      <c r="S71" s="819"/>
      <c r="T71" s="819"/>
      <c r="U71" s="819"/>
      <c r="V71" s="819">
        <v>11120</v>
      </c>
      <c r="W71" s="819"/>
      <c r="X71" s="819"/>
      <c r="Y71" s="819"/>
      <c r="Z71" s="819"/>
      <c r="AA71" s="819">
        <v>1544</v>
      </c>
      <c r="AB71" s="819"/>
      <c r="AC71" s="819"/>
      <c r="AD71" s="819"/>
      <c r="AE71" s="819"/>
      <c r="AF71" s="819">
        <v>1544</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t="s">
        <v>541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536</v>
      </c>
      <c r="C72" s="862"/>
      <c r="D72" s="862"/>
      <c r="E72" s="862"/>
      <c r="F72" s="862"/>
      <c r="G72" s="862"/>
      <c r="H72" s="862"/>
      <c r="I72" s="862"/>
      <c r="J72" s="862"/>
      <c r="K72" s="862"/>
      <c r="L72" s="862"/>
      <c r="M72" s="862"/>
      <c r="N72" s="862"/>
      <c r="O72" s="862"/>
      <c r="P72" s="863"/>
      <c r="Q72" s="864">
        <v>187</v>
      </c>
      <c r="R72" s="819"/>
      <c r="S72" s="819"/>
      <c r="T72" s="819"/>
      <c r="U72" s="819"/>
      <c r="V72" s="819">
        <v>181</v>
      </c>
      <c r="W72" s="819"/>
      <c r="X72" s="819"/>
      <c r="Y72" s="819"/>
      <c r="Z72" s="819"/>
      <c r="AA72" s="819">
        <v>6</v>
      </c>
      <c r="AB72" s="819"/>
      <c r="AC72" s="819"/>
      <c r="AD72" s="819"/>
      <c r="AE72" s="819"/>
      <c r="AF72" s="819">
        <v>6</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t="s">
        <v>541</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537</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v>0</v>
      </c>
      <c r="AQ73" s="819"/>
      <c r="AR73" s="819"/>
      <c r="AS73" s="819"/>
      <c r="AT73" s="819"/>
      <c r="AU73" s="819">
        <v>0</v>
      </c>
      <c r="AV73" s="819"/>
      <c r="AW73" s="819"/>
      <c r="AX73" s="819"/>
      <c r="AY73" s="819"/>
      <c r="AZ73" s="865" t="s">
        <v>541</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538</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v>0</v>
      </c>
      <c r="AQ74" s="819"/>
      <c r="AR74" s="819"/>
      <c r="AS74" s="819"/>
      <c r="AT74" s="819"/>
      <c r="AU74" s="819">
        <v>0</v>
      </c>
      <c r="AV74" s="819"/>
      <c r="AW74" s="819"/>
      <c r="AX74" s="819"/>
      <c r="AY74" s="819"/>
      <c r="AZ74" s="865" t="s">
        <v>541</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539</v>
      </c>
      <c r="C75" s="862"/>
      <c r="D75" s="862"/>
      <c r="E75" s="862"/>
      <c r="F75" s="862"/>
      <c r="G75" s="862"/>
      <c r="H75" s="862"/>
      <c r="I75" s="862"/>
      <c r="J75" s="862"/>
      <c r="K75" s="862"/>
      <c r="L75" s="862"/>
      <c r="M75" s="862"/>
      <c r="N75" s="862"/>
      <c r="O75" s="862"/>
      <c r="P75" s="863"/>
      <c r="Q75" s="867">
        <v>892</v>
      </c>
      <c r="R75" s="868"/>
      <c r="S75" s="868"/>
      <c r="T75" s="868"/>
      <c r="U75" s="818"/>
      <c r="V75" s="869">
        <v>845</v>
      </c>
      <c r="W75" s="868"/>
      <c r="X75" s="868"/>
      <c r="Y75" s="868"/>
      <c r="Z75" s="818"/>
      <c r="AA75" s="869">
        <v>47</v>
      </c>
      <c r="AB75" s="868"/>
      <c r="AC75" s="868"/>
      <c r="AD75" s="868"/>
      <c r="AE75" s="818"/>
      <c r="AF75" s="869">
        <v>47</v>
      </c>
      <c r="AG75" s="868"/>
      <c r="AH75" s="868"/>
      <c r="AI75" s="868"/>
      <c r="AJ75" s="818"/>
      <c r="AK75" s="869">
        <v>4</v>
      </c>
      <c r="AL75" s="868"/>
      <c r="AM75" s="868"/>
      <c r="AN75" s="868"/>
      <c r="AO75" s="818"/>
      <c r="AP75" s="869">
        <v>0</v>
      </c>
      <c r="AQ75" s="868"/>
      <c r="AR75" s="868"/>
      <c r="AS75" s="868"/>
      <c r="AT75" s="818"/>
      <c r="AU75" s="869">
        <v>0</v>
      </c>
      <c r="AV75" s="868"/>
      <c r="AW75" s="868"/>
      <c r="AX75" s="868"/>
      <c r="AY75" s="818"/>
      <c r="AZ75" s="865" t="s">
        <v>541</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540</v>
      </c>
      <c r="C76" s="862"/>
      <c r="D76" s="862"/>
      <c r="E76" s="862"/>
      <c r="F76" s="862"/>
      <c r="G76" s="862"/>
      <c r="H76" s="862"/>
      <c r="I76" s="862"/>
      <c r="J76" s="862"/>
      <c r="K76" s="862"/>
      <c r="L76" s="862"/>
      <c r="M76" s="862"/>
      <c r="N76" s="862"/>
      <c r="O76" s="862"/>
      <c r="P76" s="863"/>
      <c r="Q76" s="867">
        <v>586</v>
      </c>
      <c r="R76" s="868"/>
      <c r="S76" s="868"/>
      <c r="T76" s="868"/>
      <c r="U76" s="818"/>
      <c r="V76" s="869">
        <v>536</v>
      </c>
      <c r="W76" s="868"/>
      <c r="X76" s="868"/>
      <c r="Y76" s="868"/>
      <c r="Z76" s="818"/>
      <c r="AA76" s="869">
        <v>50</v>
      </c>
      <c r="AB76" s="868"/>
      <c r="AC76" s="868"/>
      <c r="AD76" s="868"/>
      <c r="AE76" s="818"/>
      <c r="AF76" s="869">
        <v>955</v>
      </c>
      <c r="AG76" s="868"/>
      <c r="AH76" s="868"/>
      <c r="AI76" s="868"/>
      <c r="AJ76" s="818"/>
      <c r="AK76" s="869">
        <v>46</v>
      </c>
      <c r="AL76" s="868"/>
      <c r="AM76" s="868"/>
      <c r="AN76" s="868"/>
      <c r="AO76" s="818"/>
      <c r="AP76" s="869">
        <v>181</v>
      </c>
      <c r="AQ76" s="868"/>
      <c r="AR76" s="868"/>
      <c r="AS76" s="868"/>
      <c r="AT76" s="818"/>
      <c r="AU76" s="869">
        <v>4</v>
      </c>
      <c r="AV76" s="868"/>
      <c r="AW76" s="868"/>
      <c r="AX76" s="868"/>
      <c r="AY76" s="818"/>
      <c r="AZ76" s="865" t="s">
        <v>542</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7791</v>
      </c>
      <c r="AG88" s="830"/>
      <c r="AH88" s="830"/>
      <c r="AI88" s="830"/>
      <c r="AJ88" s="830"/>
      <c r="AK88" s="827"/>
      <c r="AL88" s="827"/>
      <c r="AM88" s="827"/>
      <c r="AN88" s="827"/>
      <c r="AO88" s="827"/>
      <c r="AP88" s="830">
        <v>2251</v>
      </c>
      <c r="AQ88" s="830"/>
      <c r="AR88" s="830"/>
      <c r="AS88" s="830"/>
      <c r="AT88" s="830"/>
      <c r="AU88" s="830">
        <v>2069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34</v>
      </c>
      <c r="CS102" s="838"/>
      <c r="CT102" s="838"/>
      <c r="CU102" s="838"/>
      <c r="CV102" s="881"/>
      <c r="CW102" s="880">
        <v>7</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1134076</v>
      </c>
      <c r="AB110" s="890"/>
      <c r="AC110" s="890"/>
      <c r="AD110" s="890"/>
      <c r="AE110" s="891"/>
      <c r="AF110" s="892">
        <v>1105860</v>
      </c>
      <c r="AG110" s="890"/>
      <c r="AH110" s="890"/>
      <c r="AI110" s="890"/>
      <c r="AJ110" s="891"/>
      <c r="AK110" s="892">
        <v>1092499</v>
      </c>
      <c r="AL110" s="890"/>
      <c r="AM110" s="890"/>
      <c r="AN110" s="890"/>
      <c r="AO110" s="891"/>
      <c r="AP110" s="893">
        <v>19.5</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10535317</v>
      </c>
      <c r="BR110" s="927"/>
      <c r="BS110" s="927"/>
      <c r="BT110" s="927"/>
      <c r="BU110" s="927"/>
      <c r="BV110" s="927">
        <v>9442418</v>
      </c>
      <c r="BW110" s="927"/>
      <c r="BX110" s="927"/>
      <c r="BY110" s="927"/>
      <c r="BZ110" s="927"/>
      <c r="CA110" s="927">
        <v>8443179</v>
      </c>
      <c r="CB110" s="927"/>
      <c r="CC110" s="927"/>
      <c r="CD110" s="927"/>
      <c r="CE110" s="927"/>
      <c r="CF110" s="941">
        <v>150.9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64992</v>
      </c>
      <c r="BR111" s="920"/>
      <c r="BS111" s="920"/>
      <c r="BT111" s="920"/>
      <c r="BU111" s="920"/>
      <c r="BV111" s="920">
        <v>52482</v>
      </c>
      <c r="BW111" s="920"/>
      <c r="BX111" s="920"/>
      <c r="BY111" s="920"/>
      <c r="BZ111" s="920"/>
      <c r="CA111" s="920">
        <v>209132</v>
      </c>
      <c r="CB111" s="920"/>
      <c r="CC111" s="920"/>
      <c r="CD111" s="920"/>
      <c r="CE111" s="920"/>
      <c r="CF111" s="914">
        <v>3.7</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3668416</v>
      </c>
      <c r="BR112" s="920"/>
      <c r="BS112" s="920"/>
      <c r="BT112" s="920"/>
      <c r="BU112" s="920"/>
      <c r="BV112" s="920">
        <v>3596019</v>
      </c>
      <c r="BW112" s="920"/>
      <c r="BX112" s="920"/>
      <c r="BY112" s="920"/>
      <c r="BZ112" s="920"/>
      <c r="CA112" s="920">
        <v>3307487</v>
      </c>
      <c r="CB112" s="920"/>
      <c r="CC112" s="920"/>
      <c r="CD112" s="920"/>
      <c r="CE112" s="920"/>
      <c r="CF112" s="914">
        <v>59.1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267840</v>
      </c>
      <c r="AB113" s="934"/>
      <c r="AC113" s="934"/>
      <c r="AD113" s="934"/>
      <c r="AE113" s="935"/>
      <c r="AF113" s="936">
        <v>259772</v>
      </c>
      <c r="AG113" s="934"/>
      <c r="AH113" s="934"/>
      <c r="AI113" s="934"/>
      <c r="AJ113" s="935"/>
      <c r="AK113" s="936">
        <v>220171</v>
      </c>
      <c r="AL113" s="934"/>
      <c r="AM113" s="934"/>
      <c r="AN113" s="934"/>
      <c r="AO113" s="935"/>
      <c r="AP113" s="937">
        <v>3.9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2144179</v>
      </c>
      <c r="BR113" s="920"/>
      <c r="BS113" s="920"/>
      <c r="BT113" s="920"/>
      <c r="BU113" s="920"/>
      <c r="BV113" s="920">
        <v>1858314</v>
      </c>
      <c r="BW113" s="920"/>
      <c r="BX113" s="920"/>
      <c r="BY113" s="920"/>
      <c r="BZ113" s="920"/>
      <c r="CA113" s="920">
        <v>1607442</v>
      </c>
      <c r="CB113" s="920"/>
      <c r="CC113" s="920"/>
      <c r="CD113" s="920"/>
      <c r="CE113" s="920"/>
      <c r="CF113" s="914">
        <v>28.7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350360</v>
      </c>
      <c r="AB114" s="959"/>
      <c r="AC114" s="959"/>
      <c r="AD114" s="959"/>
      <c r="AE114" s="960"/>
      <c r="AF114" s="961">
        <v>395350</v>
      </c>
      <c r="AG114" s="959"/>
      <c r="AH114" s="959"/>
      <c r="AI114" s="959"/>
      <c r="AJ114" s="960"/>
      <c r="AK114" s="961">
        <v>397994</v>
      </c>
      <c r="AL114" s="959"/>
      <c r="AM114" s="959"/>
      <c r="AN114" s="959"/>
      <c r="AO114" s="960"/>
      <c r="AP114" s="962">
        <v>7.1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2031013</v>
      </c>
      <c r="BR114" s="920"/>
      <c r="BS114" s="920"/>
      <c r="BT114" s="920"/>
      <c r="BU114" s="920"/>
      <c r="BV114" s="920">
        <v>1844838</v>
      </c>
      <c r="BW114" s="920"/>
      <c r="BX114" s="920"/>
      <c r="BY114" s="920"/>
      <c r="BZ114" s="920"/>
      <c r="CA114" s="920">
        <v>1633957</v>
      </c>
      <c r="CB114" s="920"/>
      <c r="CC114" s="920"/>
      <c r="CD114" s="920"/>
      <c r="CE114" s="920"/>
      <c r="CF114" s="914">
        <v>29.2</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45732</v>
      </c>
      <c r="DH114" s="959"/>
      <c r="DI114" s="959"/>
      <c r="DJ114" s="959"/>
      <c r="DK114" s="960"/>
      <c r="DL114" s="961">
        <v>36612</v>
      </c>
      <c r="DM114" s="959"/>
      <c r="DN114" s="959"/>
      <c r="DO114" s="959"/>
      <c r="DP114" s="960"/>
      <c r="DQ114" s="961">
        <v>153812</v>
      </c>
      <c r="DR114" s="959"/>
      <c r="DS114" s="959"/>
      <c r="DT114" s="959"/>
      <c r="DU114" s="960"/>
      <c r="DV114" s="962">
        <v>2.7</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22457</v>
      </c>
      <c r="AB115" s="934"/>
      <c r="AC115" s="934"/>
      <c r="AD115" s="934"/>
      <c r="AE115" s="935"/>
      <c r="AF115" s="936">
        <v>12873</v>
      </c>
      <c r="AG115" s="934"/>
      <c r="AH115" s="934"/>
      <c r="AI115" s="934"/>
      <c r="AJ115" s="935"/>
      <c r="AK115" s="936">
        <v>12822</v>
      </c>
      <c r="AL115" s="934"/>
      <c r="AM115" s="934"/>
      <c r="AN115" s="934"/>
      <c r="AO115" s="935"/>
      <c r="AP115" s="937">
        <v>0.2</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92</v>
      </c>
      <c r="AB116" s="959"/>
      <c r="AC116" s="959"/>
      <c r="AD116" s="959"/>
      <c r="AE116" s="960"/>
      <c r="AF116" s="961">
        <v>61</v>
      </c>
      <c r="AG116" s="959"/>
      <c r="AH116" s="959"/>
      <c r="AI116" s="959"/>
      <c r="AJ116" s="960"/>
      <c r="AK116" s="961">
        <v>46</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19260</v>
      </c>
      <c r="DH116" s="959"/>
      <c r="DI116" s="959"/>
      <c r="DJ116" s="959"/>
      <c r="DK116" s="960"/>
      <c r="DL116" s="961">
        <v>15870</v>
      </c>
      <c r="DM116" s="959"/>
      <c r="DN116" s="959"/>
      <c r="DO116" s="959"/>
      <c r="DP116" s="960"/>
      <c r="DQ116" s="961">
        <v>55320</v>
      </c>
      <c r="DR116" s="959"/>
      <c r="DS116" s="959"/>
      <c r="DT116" s="959"/>
      <c r="DU116" s="960"/>
      <c r="DV116" s="962">
        <v>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1774825</v>
      </c>
      <c r="AB117" s="966"/>
      <c r="AC117" s="966"/>
      <c r="AD117" s="966"/>
      <c r="AE117" s="967"/>
      <c r="AF117" s="965">
        <v>1773916</v>
      </c>
      <c r="AG117" s="966"/>
      <c r="AH117" s="966"/>
      <c r="AI117" s="966"/>
      <c r="AJ117" s="967"/>
      <c r="AK117" s="965">
        <v>1723532</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v>48656</v>
      </c>
      <c r="CB117" s="986"/>
      <c r="CC117" s="986"/>
      <c r="CD117" s="986"/>
      <c r="CE117" s="986"/>
      <c r="CF117" s="914">
        <v>0.9</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18443917</v>
      </c>
      <c r="BR118" s="986"/>
      <c r="BS118" s="986"/>
      <c r="BT118" s="986"/>
      <c r="BU118" s="986"/>
      <c r="BV118" s="986">
        <v>16794071</v>
      </c>
      <c r="BW118" s="986"/>
      <c r="BX118" s="986"/>
      <c r="BY118" s="986"/>
      <c r="BZ118" s="986"/>
      <c r="CA118" s="986">
        <v>15249853</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2417459</v>
      </c>
      <c r="BR119" s="927"/>
      <c r="BS119" s="927"/>
      <c r="BT119" s="927"/>
      <c r="BU119" s="927"/>
      <c r="BV119" s="927">
        <v>2224955</v>
      </c>
      <c r="BW119" s="927"/>
      <c r="BX119" s="927"/>
      <c r="BY119" s="927"/>
      <c r="BZ119" s="927"/>
      <c r="CA119" s="927">
        <v>1943698</v>
      </c>
      <c r="CB119" s="927"/>
      <c r="CC119" s="927"/>
      <c r="CD119" s="927"/>
      <c r="CE119" s="927"/>
      <c r="CF119" s="941">
        <v>34.700000000000003</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435454</v>
      </c>
      <c r="BR120" s="920"/>
      <c r="BS120" s="920"/>
      <c r="BT120" s="920"/>
      <c r="BU120" s="920"/>
      <c r="BV120" s="920">
        <v>377775</v>
      </c>
      <c r="BW120" s="920"/>
      <c r="BX120" s="920"/>
      <c r="BY120" s="920"/>
      <c r="BZ120" s="920"/>
      <c r="CA120" s="920">
        <v>338118</v>
      </c>
      <c r="CB120" s="920"/>
      <c r="CC120" s="920"/>
      <c r="CD120" s="920"/>
      <c r="CE120" s="920"/>
      <c r="CF120" s="914">
        <v>6</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2668562</v>
      </c>
      <c r="DH120" s="927"/>
      <c r="DI120" s="927"/>
      <c r="DJ120" s="927"/>
      <c r="DK120" s="927"/>
      <c r="DL120" s="927">
        <v>2615874</v>
      </c>
      <c r="DM120" s="927"/>
      <c r="DN120" s="927"/>
      <c r="DO120" s="927"/>
      <c r="DP120" s="927"/>
      <c r="DQ120" s="927">
        <v>2378284</v>
      </c>
      <c r="DR120" s="927"/>
      <c r="DS120" s="927"/>
      <c r="DT120" s="927"/>
      <c r="DU120" s="927"/>
      <c r="DV120" s="928">
        <v>42.5</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11349064</v>
      </c>
      <c r="BR121" s="986"/>
      <c r="BS121" s="986"/>
      <c r="BT121" s="986"/>
      <c r="BU121" s="986"/>
      <c r="BV121" s="986">
        <v>11012247</v>
      </c>
      <c r="BW121" s="986"/>
      <c r="BX121" s="986"/>
      <c r="BY121" s="986"/>
      <c r="BZ121" s="986"/>
      <c r="CA121" s="986">
        <v>10516045</v>
      </c>
      <c r="CB121" s="986"/>
      <c r="CC121" s="986"/>
      <c r="CD121" s="986"/>
      <c r="CE121" s="986"/>
      <c r="CF121" s="1024">
        <v>187.9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536188</v>
      </c>
      <c r="DH121" s="920"/>
      <c r="DI121" s="920"/>
      <c r="DJ121" s="920"/>
      <c r="DK121" s="920"/>
      <c r="DL121" s="920">
        <v>512773</v>
      </c>
      <c r="DM121" s="920"/>
      <c r="DN121" s="920"/>
      <c r="DO121" s="920"/>
      <c r="DP121" s="920"/>
      <c r="DQ121" s="920">
        <v>484130</v>
      </c>
      <c r="DR121" s="920"/>
      <c r="DS121" s="920"/>
      <c r="DT121" s="920"/>
      <c r="DU121" s="920"/>
      <c r="DV121" s="921">
        <v>8.6999999999999993</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9109</v>
      </c>
      <c r="AB122" s="959"/>
      <c r="AC122" s="959"/>
      <c r="AD122" s="959"/>
      <c r="AE122" s="960"/>
      <c r="AF122" s="961">
        <v>9120</v>
      </c>
      <c r="AG122" s="959"/>
      <c r="AH122" s="959"/>
      <c r="AI122" s="959"/>
      <c r="AJ122" s="960"/>
      <c r="AK122" s="961">
        <v>9133</v>
      </c>
      <c r="AL122" s="959"/>
      <c r="AM122" s="959"/>
      <c r="AN122" s="959"/>
      <c r="AO122" s="960"/>
      <c r="AP122" s="962">
        <v>0.2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14201977</v>
      </c>
      <c r="BR122" s="1035"/>
      <c r="BS122" s="1035"/>
      <c r="BT122" s="1035"/>
      <c r="BU122" s="1035"/>
      <c r="BV122" s="1035">
        <v>13614977</v>
      </c>
      <c r="BW122" s="1035"/>
      <c r="BX122" s="1035"/>
      <c r="BY122" s="1035"/>
      <c r="BZ122" s="1035"/>
      <c r="CA122" s="1035">
        <v>12797861</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463666</v>
      </c>
      <c r="DH122" s="920"/>
      <c r="DI122" s="920"/>
      <c r="DJ122" s="920"/>
      <c r="DK122" s="920"/>
      <c r="DL122" s="920">
        <v>467372</v>
      </c>
      <c r="DM122" s="920"/>
      <c r="DN122" s="920"/>
      <c r="DO122" s="920"/>
      <c r="DP122" s="920"/>
      <c r="DQ122" s="920">
        <v>445073</v>
      </c>
      <c r="DR122" s="920"/>
      <c r="DS122" s="920"/>
      <c r="DT122" s="920"/>
      <c r="DU122" s="920"/>
      <c r="DV122" s="921">
        <v>8</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12890</v>
      </c>
      <c r="AB123" s="959"/>
      <c r="AC123" s="959"/>
      <c r="AD123" s="959"/>
      <c r="AE123" s="960"/>
      <c r="AF123" s="961">
        <v>3390</v>
      </c>
      <c r="AG123" s="959"/>
      <c r="AH123" s="959"/>
      <c r="AI123" s="959"/>
      <c r="AJ123" s="960"/>
      <c r="AK123" s="961">
        <v>3390</v>
      </c>
      <c r="AL123" s="959"/>
      <c r="AM123" s="959"/>
      <c r="AN123" s="959"/>
      <c r="AO123" s="960"/>
      <c r="AP123" s="962">
        <v>0.1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v>
      </c>
      <c r="BR123" s="1027"/>
      <c r="BS123" s="1027"/>
      <c r="BT123" s="1027"/>
      <c r="BU123" s="1027"/>
      <c r="BV123" s="1027">
        <v>55.1</v>
      </c>
      <c r="BW123" s="1027"/>
      <c r="BX123" s="1027"/>
      <c r="BY123" s="1027"/>
      <c r="BZ123" s="1027"/>
      <c r="CA123" s="1027">
        <v>43.8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458</v>
      </c>
      <c r="AB127" s="959"/>
      <c r="AC127" s="959"/>
      <c r="AD127" s="959"/>
      <c r="AE127" s="960"/>
      <c r="AF127" s="961">
        <v>363</v>
      </c>
      <c r="AG127" s="959"/>
      <c r="AH127" s="959"/>
      <c r="AI127" s="959"/>
      <c r="AJ127" s="960"/>
      <c r="AK127" s="961">
        <v>299</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113</v>
      </c>
      <c r="BG127" s="1042"/>
      <c r="BH127" s="1042"/>
      <c r="BI127" s="1042"/>
      <c r="BJ127" s="1042"/>
      <c r="BK127" s="1042"/>
      <c r="BL127" s="1051"/>
      <c r="BM127" s="1041">
        <v>14.1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52345</v>
      </c>
      <c r="AB128" s="1090"/>
      <c r="AC128" s="1090"/>
      <c r="AD128" s="1090"/>
      <c r="AE128" s="1091"/>
      <c r="AF128" s="1092">
        <v>49800</v>
      </c>
      <c r="AG128" s="1090"/>
      <c r="AH128" s="1090"/>
      <c r="AI128" s="1090"/>
      <c r="AJ128" s="1091"/>
      <c r="AK128" s="1092">
        <v>45259</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113</v>
      </c>
      <c r="BG128" s="1067"/>
      <c r="BH128" s="1067"/>
      <c r="BI128" s="1067"/>
      <c r="BJ128" s="1067"/>
      <c r="BK128" s="1067"/>
      <c r="BL128" s="1068"/>
      <c r="BM128" s="1066">
        <v>19.100000000000001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6888177</v>
      </c>
      <c r="AB129" s="959"/>
      <c r="AC129" s="959"/>
      <c r="AD129" s="959"/>
      <c r="AE129" s="960"/>
      <c r="AF129" s="961">
        <v>6964056</v>
      </c>
      <c r="AG129" s="959"/>
      <c r="AH129" s="959"/>
      <c r="AI129" s="959"/>
      <c r="AJ129" s="960"/>
      <c r="AK129" s="961">
        <v>6844606</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8.8000000000000007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1160342</v>
      </c>
      <c r="AB130" s="959"/>
      <c r="AC130" s="959"/>
      <c r="AD130" s="959"/>
      <c r="AE130" s="960"/>
      <c r="AF130" s="961">
        <v>1201774</v>
      </c>
      <c r="AG130" s="959"/>
      <c r="AH130" s="959"/>
      <c r="AI130" s="959"/>
      <c r="AJ130" s="960"/>
      <c r="AK130" s="961">
        <v>1248133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43.8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5727835</v>
      </c>
      <c r="AB131" s="998"/>
      <c r="AC131" s="998"/>
      <c r="AD131" s="998"/>
      <c r="AE131" s="999"/>
      <c r="AF131" s="1000">
        <v>5762282</v>
      </c>
      <c r="AG131" s="998"/>
      <c r="AH131" s="998"/>
      <c r="AI131" s="998"/>
      <c r="AJ131" s="999"/>
      <c r="AK131" s="1000">
        <v>5596473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9.8141444369999995</v>
      </c>
      <c r="AB132" s="1104"/>
      <c r="AC132" s="1104"/>
      <c r="AD132" s="1104"/>
      <c r="AE132" s="1105"/>
      <c r="AF132" s="1106">
        <v>9.0648461840000003</v>
      </c>
      <c r="AG132" s="1104"/>
      <c r="AH132" s="1104"/>
      <c r="AI132" s="1104"/>
      <c r="AJ132" s="1105"/>
      <c r="AK132" s="1106">
        <v>7.685912181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11.4</v>
      </c>
      <c r="AB133" s="1111"/>
      <c r="AC133" s="1111"/>
      <c r="AD133" s="1111"/>
      <c r="AE133" s="1112"/>
      <c r="AF133" s="1110">
        <v>9.9</v>
      </c>
      <c r="AG133" s="1111"/>
      <c r="AH133" s="1111"/>
      <c r="AI133" s="1111"/>
      <c r="AJ133" s="1112"/>
      <c r="AK133" s="1110">
        <v>8.8000000000000007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1444686</v>
      </c>
      <c r="L9" s="264">
        <v>86044</v>
      </c>
      <c r="M9" s="265">
        <v>94266</v>
      </c>
      <c r="N9" s="266">
        <v>-8.6999999999999993</v>
      </c>
    </row>
    <row r="10" spans="1:16" x14ac:dyDescent="0.15">
      <c r="A10" s="248"/>
      <c r="B10" s="244"/>
      <c r="C10" s="244"/>
      <c r="D10" s="244"/>
      <c r="E10" s="244"/>
      <c r="F10" s="244"/>
      <c r="G10" s="1119" t="s">
        <v>474</v>
      </c>
      <c r="H10" s="1120"/>
      <c r="I10" s="1120"/>
      <c r="J10" s="1121"/>
      <c r="K10" s="267">
        <v>89305</v>
      </c>
      <c r="L10" s="268">
        <v>5319</v>
      </c>
      <c r="M10" s="269">
        <v>8527</v>
      </c>
      <c r="N10" s="270">
        <v>-37.6</v>
      </c>
    </row>
    <row r="11" spans="1:16" ht="13.5" customHeight="1" x14ac:dyDescent="0.15">
      <c r="A11" s="248"/>
      <c r="B11" s="244"/>
      <c r="C11" s="244"/>
      <c r="D11" s="244"/>
      <c r="E11" s="244"/>
      <c r="F11" s="244"/>
      <c r="G11" s="1119" t="s">
        <v>475</v>
      </c>
      <c r="H11" s="1120"/>
      <c r="I11" s="1120"/>
      <c r="J11" s="1121"/>
      <c r="K11" s="267">
        <v>338037</v>
      </c>
      <c r="L11" s="268">
        <v>20133</v>
      </c>
      <c r="M11" s="269">
        <v>13078</v>
      </c>
      <c r="N11" s="270">
        <v>53.9</v>
      </c>
    </row>
    <row r="12" spans="1:16" ht="13.5" customHeight="1" x14ac:dyDescent="0.15">
      <c r="A12" s="248"/>
      <c r="B12" s="244"/>
      <c r="C12" s="244"/>
      <c r="D12" s="244"/>
      <c r="E12" s="244"/>
      <c r="F12" s="244"/>
      <c r="G12" s="1119" t="s">
        <v>476</v>
      </c>
      <c r="H12" s="1120"/>
      <c r="I12" s="1120"/>
      <c r="J12" s="1121"/>
      <c r="K12" s="267">
        <v>184181</v>
      </c>
      <c r="L12" s="268">
        <v>10970</v>
      </c>
      <c r="M12" s="269">
        <v>3154</v>
      </c>
      <c r="N12" s="270">
        <v>247.8</v>
      </c>
    </row>
    <row r="13" spans="1:16" ht="13.5" customHeight="1" x14ac:dyDescent="0.15">
      <c r="A13" s="248"/>
      <c r="B13" s="244"/>
      <c r="C13" s="244"/>
      <c r="D13" s="244"/>
      <c r="E13" s="244"/>
      <c r="F13" s="244"/>
      <c r="G13" s="1119" t="s">
        <v>477</v>
      </c>
      <c r="H13" s="1120"/>
      <c r="I13" s="1120"/>
      <c r="J13" s="1121"/>
      <c r="K13" s="267" t="s">
        <v>478</v>
      </c>
      <c r="L13" s="268" t="s">
        <v>478</v>
      </c>
      <c r="M13" s="269" t="s">
        <v>478</v>
      </c>
      <c r="N13" s="270" t="s">
        <v>478</v>
      </c>
    </row>
    <row r="14" spans="1:16" ht="13.5" customHeight="1" x14ac:dyDescent="0.15">
      <c r="A14" s="248"/>
      <c r="B14" s="244"/>
      <c r="C14" s="244"/>
      <c r="D14" s="244"/>
      <c r="E14" s="244"/>
      <c r="F14" s="244"/>
      <c r="G14" s="1119" t="s">
        <v>479</v>
      </c>
      <c r="H14" s="1120"/>
      <c r="I14" s="1120"/>
      <c r="J14" s="1121"/>
      <c r="K14" s="267">
        <v>72920</v>
      </c>
      <c r="L14" s="268">
        <v>4343</v>
      </c>
      <c r="M14" s="269">
        <v>6133</v>
      </c>
      <c r="N14" s="270">
        <v>-29.2</v>
      </c>
    </row>
    <row r="15" spans="1:16" ht="13.5" customHeight="1" x14ac:dyDescent="0.15">
      <c r="A15" s="248"/>
      <c r="B15" s="244"/>
      <c r="C15" s="244"/>
      <c r="D15" s="244"/>
      <c r="E15" s="244"/>
      <c r="F15" s="244"/>
      <c r="G15" s="1119" t="s">
        <v>480</v>
      </c>
      <c r="H15" s="1120"/>
      <c r="I15" s="1120"/>
      <c r="J15" s="1121"/>
      <c r="K15" s="267" t="s">
        <v>478</v>
      </c>
      <c r="L15" s="268" t="s">
        <v>478</v>
      </c>
      <c r="M15" s="269">
        <v>1874</v>
      </c>
      <c r="N15" s="270" t="s">
        <v>478</v>
      </c>
    </row>
    <row r="16" spans="1:16" x14ac:dyDescent="0.15">
      <c r="A16" s="248"/>
      <c r="B16" s="244"/>
      <c r="C16" s="244"/>
      <c r="D16" s="244"/>
      <c r="E16" s="244"/>
      <c r="F16" s="244"/>
      <c r="G16" s="1122" t="s">
        <v>481</v>
      </c>
      <c r="H16" s="1123"/>
      <c r="I16" s="1123"/>
      <c r="J16" s="1124"/>
      <c r="K16" s="268">
        <v>-280927</v>
      </c>
      <c r="L16" s="268">
        <v>-16732</v>
      </c>
      <c r="M16" s="269">
        <v>-11170</v>
      </c>
      <c r="N16" s="270">
        <v>49.8</v>
      </c>
    </row>
    <row r="17" spans="1:16" x14ac:dyDescent="0.15">
      <c r="A17" s="248"/>
      <c r="B17" s="244"/>
      <c r="C17" s="244"/>
      <c r="D17" s="244"/>
      <c r="E17" s="244"/>
      <c r="F17" s="244"/>
      <c r="G17" s="1122" t="s">
        <v>171</v>
      </c>
      <c r="H17" s="1123"/>
      <c r="I17" s="1123"/>
      <c r="J17" s="1124"/>
      <c r="K17" s="268">
        <v>1848202</v>
      </c>
      <c r="L17" s="268">
        <v>110078</v>
      </c>
      <c r="M17" s="269">
        <v>115862</v>
      </c>
      <c r="N17" s="270">
        <v>-5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8.99</v>
      </c>
      <c r="L21" s="281">
        <v>10.66</v>
      </c>
      <c r="M21" s="282">
        <v>-1.67</v>
      </c>
      <c r="N21" s="249"/>
      <c r="O21" s="283"/>
      <c r="P21" s="279"/>
    </row>
    <row r="22" spans="1:16" s="284" customFormat="1" x14ac:dyDescent="0.15">
      <c r="A22" s="279"/>
      <c r="B22" s="249"/>
      <c r="C22" s="249"/>
      <c r="D22" s="249"/>
      <c r="E22" s="249"/>
      <c r="F22" s="249"/>
      <c r="G22" s="1114" t="s">
        <v>487</v>
      </c>
      <c r="H22" s="1115"/>
      <c r="I22" s="1115"/>
      <c r="J22" s="1116"/>
      <c r="K22" s="285">
        <v>96.6</v>
      </c>
      <c r="L22" s="286">
        <v>94.9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1092499</v>
      </c>
      <c r="L32" s="294">
        <v>65068</v>
      </c>
      <c r="M32" s="295">
        <v>78552</v>
      </c>
      <c r="N32" s="296">
        <v>-17.2</v>
      </c>
    </row>
    <row r="33" spans="1:16" ht="13.5" customHeight="1" x14ac:dyDescent="0.15">
      <c r="A33" s="248"/>
      <c r="B33" s="244"/>
      <c r="C33" s="244"/>
      <c r="D33" s="244"/>
      <c r="E33" s="244"/>
      <c r="F33" s="244"/>
      <c r="G33" s="1130" t="s">
        <v>491</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492</v>
      </c>
      <c r="H34" s="1131"/>
      <c r="I34" s="1131"/>
      <c r="J34" s="1132"/>
      <c r="K34" s="294" t="s">
        <v>478</v>
      </c>
      <c r="L34" s="294" t="s">
        <v>478</v>
      </c>
      <c r="M34" s="295" t="s">
        <v>478</v>
      </c>
      <c r="N34" s="296" t="s">
        <v>478</v>
      </c>
    </row>
    <row r="35" spans="1:16" ht="27" customHeight="1" x14ac:dyDescent="0.15">
      <c r="A35" s="248"/>
      <c r="B35" s="244"/>
      <c r="C35" s="244"/>
      <c r="D35" s="244"/>
      <c r="E35" s="244"/>
      <c r="F35" s="244"/>
      <c r="G35" s="1130" t="s">
        <v>493</v>
      </c>
      <c r="H35" s="1131"/>
      <c r="I35" s="1131"/>
      <c r="J35" s="1132"/>
      <c r="K35" s="294">
        <v>220171</v>
      </c>
      <c r="L35" s="294">
        <v>13113</v>
      </c>
      <c r="M35" s="295">
        <v>22017</v>
      </c>
      <c r="N35" s="296">
        <v>-40.4</v>
      </c>
    </row>
    <row r="36" spans="1:16" ht="27" customHeight="1" x14ac:dyDescent="0.15">
      <c r="A36" s="248"/>
      <c r="B36" s="244"/>
      <c r="C36" s="244"/>
      <c r="D36" s="244"/>
      <c r="E36" s="244"/>
      <c r="F36" s="244"/>
      <c r="G36" s="1130" t="s">
        <v>494</v>
      </c>
      <c r="H36" s="1131"/>
      <c r="I36" s="1131"/>
      <c r="J36" s="1132"/>
      <c r="K36" s="294">
        <v>397994</v>
      </c>
      <c r="L36" s="294">
        <v>23704</v>
      </c>
      <c r="M36" s="295">
        <v>3514</v>
      </c>
      <c r="N36" s="296">
        <v>574.6</v>
      </c>
    </row>
    <row r="37" spans="1:16" ht="13.5" customHeight="1" x14ac:dyDescent="0.15">
      <c r="A37" s="248"/>
      <c r="B37" s="244"/>
      <c r="C37" s="244"/>
      <c r="D37" s="244"/>
      <c r="E37" s="244"/>
      <c r="F37" s="244"/>
      <c r="G37" s="1130" t="s">
        <v>495</v>
      </c>
      <c r="H37" s="1131"/>
      <c r="I37" s="1131"/>
      <c r="J37" s="1132"/>
      <c r="K37" s="294">
        <v>12822</v>
      </c>
      <c r="L37" s="294">
        <v>764</v>
      </c>
      <c r="M37" s="295">
        <v>1221</v>
      </c>
      <c r="N37" s="296">
        <v>-37.4</v>
      </c>
    </row>
    <row r="38" spans="1:16" ht="27" customHeight="1" x14ac:dyDescent="0.15">
      <c r="A38" s="248"/>
      <c r="B38" s="244"/>
      <c r="C38" s="244"/>
      <c r="D38" s="244"/>
      <c r="E38" s="244"/>
      <c r="F38" s="244"/>
      <c r="G38" s="1133" t="s">
        <v>496</v>
      </c>
      <c r="H38" s="1134"/>
      <c r="I38" s="1134"/>
      <c r="J38" s="1135"/>
      <c r="K38" s="297">
        <v>46</v>
      </c>
      <c r="L38" s="297">
        <v>3</v>
      </c>
      <c r="M38" s="298">
        <v>4</v>
      </c>
      <c r="N38" s="299">
        <v>-25</v>
      </c>
      <c r="O38" s="293"/>
    </row>
    <row r="39" spans="1:16" x14ac:dyDescent="0.15">
      <c r="A39" s="248"/>
      <c r="B39" s="244"/>
      <c r="C39" s="244"/>
      <c r="D39" s="244"/>
      <c r="E39" s="244"/>
      <c r="F39" s="244"/>
      <c r="G39" s="1133" t="s">
        <v>497</v>
      </c>
      <c r="H39" s="1134"/>
      <c r="I39" s="1134"/>
      <c r="J39" s="1135"/>
      <c r="K39" s="300">
        <v>-45259</v>
      </c>
      <c r="L39" s="300">
        <v>-2696</v>
      </c>
      <c r="M39" s="301">
        <v>-3264</v>
      </c>
      <c r="N39" s="302">
        <v>-17.399999999999999</v>
      </c>
      <c r="O39" s="293"/>
    </row>
    <row r="40" spans="1:16" ht="27" customHeight="1" x14ac:dyDescent="0.15">
      <c r="A40" s="248"/>
      <c r="B40" s="244"/>
      <c r="C40" s="244"/>
      <c r="D40" s="244"/>
      <c r="E40" s="244"/>
      <c r="F40" s="244"/>
      <c r="G40" s="1130" t="s">
        <v>498</v>
      </c>
      <c r="H40" s="1131"/>
      <c r="I40" s="1131"/>
      <c r="J40" s="1132"/>
      <c r="K40" s="300">
        <v>-1248133</v>
      </c>
      <c r="L40" s="300">
        <v>-74338</v>
      </c>
      <c r="M40" s="301">
        <v>-69251</v>
      </c>
      <c r="N40" s="302">
        <v>7.3</v>
      </c>
      <c r="O40" s="293"/>
    </row>
    <row r="41" spans="1:16" x14ac:dyDescent="0.15">
      <c r="A41" s="248"/>
      <c r="B41" s="244"/>
      <c r="C41" s="244"/>
      <c r="D41" s="244"/>
      <c r="E41" s="244"/>
      <c r="F41" s="244"/>
      <c r="G41" s="1136" t="s">
        <v>281</v>
      </c>
      <c r="H41" s="1137"/>
      <c r="I41" s="1137"/>
      <c r="J41" s="1138"/>
      <c r="K41" s="294">
        <v>430140</v>
      </c>
      <c r="L41" s="300">
        <v>25619</v>
      </c>
      <c r="M41" s="301">
        <v>32793</v>
      </c>
      <c r="N41" s="302">
        <v>-21.9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1755510</v>
      </c>
      <c r="J51" s="320">
        <v>99058</v>
      </c>
      <c r="K51" s="321">
        <v>-32.799999999999997</v>
      </c>
      <c r="L51" s="322">
        <v>106194</v>
      </c>
      <c r="M51" s="323">
        <v>3.7</v>
      </c>
      <c r="N51" s="324">
        <v>-36.5</v>
      </c>
    </row>
    <row r="52" spans="1:14" x14ac:dyDescent="0.15">
      <c r="A52" s="248"/>
      <c r="B52" s="244"/>
      <c r="C52" s="244"/>
      <c r="D52" s="244"/>
      <c r="E52" s="244"/>
      <c r="F52" s="244"/>
      <c r="G52" s="325"/>
      <c r="H52" s="326" t="s">
        <v>509</v>
      </c>
      <c r="I52" s="327">
        <v>648431</v>
      </c>
      <c r="J52" s="328">
        <v>36589</v>
      </c>
      <c r="K52" s="329">
        <v>-35.200000000000003</v>
      </c>
      <c r="L52" s="330">
        <v>51075</v>
      </c>
      <c r="M52" s="331">
        <v>-13.1</v>
      </c>
      <c r="N52" s="332">
        <v>-22.1</v>
      </c>
    </row>
    <row r="53" spans="1:14" x14ac:dyDescent="0.15">
      <c r="A53" s="248"/>
      <c r="B53" s="244"/>
      <c r="C53" s="244"/>
      <c r="D53" s="244"/>
      <c r="E53" s="244"/>
      <c r="F53" s="244"/>
      <c r="G53" s="310" t="s">
        <v>510</v>
      </c>
      <c r="H53" s="311"/>
      <c r="I53" s="319">
        <v>789216</v>
      </c>
      <c r="J53" s="320">
        <v>45142</v>
      </c>
      <c r="K53" s="321">
        <v>-54.4</v>
      </c>
      <c r="L53" s="322">
        <v>90833</v>
      </c>
      <c r="M53" s="323">
        <v>-14.5</v>
      </c>
      <c r="N53" s="324">
        <v>-39.9</v>
      </c>
    </row>
    <row r="54" spans="1:14" x14ac:dyDescent="0.15">
      <c r="A54" s="248"/>
      <c r="B54" s="244"/>
      <c r="C54" s="244"/>
      <c r="D54" s="244"/>
      <c r="E54" s="244"/>
      <c r="F54" s="244"/>
      <c r="G54" s="325"/>
      <c r="H54" s="326" t="s">
        <v>509</v>
      </c>
      <c r="I54" s="327">
        <v>688834</v>
      </c>
      <c r="J54" s="328">
        <v>39400</v>
      </c>
      <c r="K54" s="329">
        <v>7.7</v>
      </c>
      <c r="L54" s="330">
        <v>47037</v>
      </c>
      <c r="M54" s="331">
        <v>-7.9</v>
      </c>
      <c r="N54" s="332">
        <v>15.6</v>
      </c>
    </row>
    <row r="55" spans="1:14" x14ac:dyDescent="0.15">
      <c r="A55" s="248"/>
      <c r="B55" s="244"/>
      <c r="C55" s="244"/>
      <c r="D55" s="244"/>
      <c r="E55" s="244"/>
      <c r="F55" s="244"/>
      <c r="G55" s="310" t="s">
        <v>511</v>
      </c>
      <c r="H55" s="311"/>
      <c r="I55" s="319">
        <v>727087</v>
      </c>
      <c r="J55" s="320">
        <v>42322</v>
      </c>
      <c r="K55" s="321">
        <v>-6.2</v>
      </c>
      <c r="L55" s="322">
        <v>79181</v>
      </c>
      <c r="M55" s="323">
        <v>-12.8</v>
      </c>
      <c r="N55" s="324">
        <v>6.6</v>
      </c>
    </row>
    <row r="56" spans="1:14" x14ac:dyDescent="0.15">
      <c r="A56" s="248"/>
      <c r="B56" s="244"/>
      <c r="C56" s="244"/>
      <c r="D56" s="244"/>
      <c r="E56" s="244"/>
      <c r="F56" s="244"/>
      <c r="G56" s="325"/>
      <c r="H56" s="326" t="s">
        <v>509</v>
      </c>
      <c r="I56" s="327">
        <v>588357</v>
      </c>
      <c r="J56" s="328">
        <v>34247</v>
      </c>
      <c r="K56" s="329">
        <v>-13.1</v>
      </c>
      <c r="L56" s="330">
        <v>40448</v>
      </c>
      <c r="M56" s="331">
        <v>-14</v>
      </c>
      <c r="N56" s="332">
        <v>0.9</v>
      </c>
    </row>
    <row r="57" spans="1:14" x14ac:dyDescent="0.15">
      <c r="A57" s="248"/>
      <c r="B57" s="244"/>
      <c r="C57" s="244"/>
      <c r="D57" s="244"/>
      <c r="E57" s="244"/>
      <c r="F57" s="244"/>
      <c r="G57" s="310" t="s">
        <v>512</v>
      </c>
      <c r="H57" s="311"/>
      <c r="I57" s="319">
        <v>1493162</v>
      </c>
      <c r="J57" s="320">
        <v>87689</v>
      </c>
      <c r="K57" s="321">
        <v>107.2</v>
      </c>
      <c r="L57" s="322">
        <v>118124</v>
      </c>
      <c r="M57" s="323">
        <v>49.2</v>
      </c>
      <c r="N57" s="324">
        <v>58</v>
      </c>
    </row>
    <row r="58" spans="1:14" x14ac:dyDescent="0.15">
      <c r="A58" s="248"/>
      <c r="B58" s="244"/>
      <c r="C58" s="244"/>
      <c r="D58" s="244"/>
      <c r="E58" s="244"/>
      <c r="F58" s="244"/>
      <c r="G58" s="325"/>
      <c r="H58" s="326" t="s">
        <v>509</v>
      </c>
      <c r="I58" s="327">
        <v>536646</v>
      </c>
      <c r="J58" s="328">
        <v>31516</v>
      </c>
      <c r="K58" s="329">
        <v>-8</v>
      </c>
      <c r="L58" s="330">
        <v>54614</v>
      </c>
      <c r="M58" s="331">
        <v>35</v>
      </c>
      <c r="N58" s="332">
        <v>-43</v>
      </c>
    </row>
    <row r="59" spans="1:14" x14ac:dyDescent="0.15">
      <c r="A59" s="248"/>
      <c r="B59" s="244"/>
      <c r="C59" s="244"/>
      <c r="D59" s="244"/>
      <c r="E59" s="244"/>
      <c r="F59" s="244"/>
      <c r="G59" s="310" t="s">
        <v>513</v>
      </c>
      <c r="H59" s="311"/>
      <c r="I59" s="319">
        <v>1250991</v>
      </c>
      <c r="J59" s="320">
        <v>74508</v>
      </c>
      <c r="K59" s="321">
        <v>-15</v>
      </c>
      <c r="L59" s="322">
        <v>101693</v>
      </c>
      <c r="M59" s="323">
        <v>-13.9</v>
      </c>
      <c r="N59" s="324">
        <v>-1.1000000000000001</v>
      </c>
    </row>
    <row r="60" spans="1:14" x14ac:dyDescent="0.15">
      <c r="A60" s="248"/>
      <c r="B60" s="244"/>
      <c r="C60" s="244"/>
      <c r="D60" s="244"/>
      <c r="E60" s="244"/>
      <c r="F60" s="244"/>
      <c r="G60" s="325"/>
      <c r="H60" s="326" t="s">
        <v>509</v>
      </c>
      <c r="I60" s="333">
        <v>661706</v>
      </c>
      <c r="J60" s="328">
        <v>39411</v>
      </c>
      <c r="K60" s="329">
        <v>25.1</v>
      </c>
      <c r="L60" s="330">
        <v>51066</v>
      </c>
      <c r="M60" s="331">
        <v>-6.5</v>
      </c>
      <c r="N60" s="332">
        <v>31.6</v>
      </c>
    </row>
    <row r="61" spans="1:14" x14ac:dyDescent="0.15">
      <c r="A61" s="248"/>
      <c r="B61" s="244"/>
      <c r="C61" s="244"/>
      <c r="D61" s="244"/>
      <c r="E61" s="244"/>
      <c r="F61" s="244"/>
      <c r="G61" s="310" t="s">
        <v>514</v>
      </c>
      <c r="H61" s="334"/>
      <c r="I61" s="335">
        <v>1203193</v>
      </c>
      <c r="J61" s="336">
        <v>69744</v>
      </c>
      <c r="K61" s="337">
        <v>-0.2</v>
      </c>
      <c r="L61" s="338">
        <v>99205</v>
      </c>
      <c r="M61" s="339">
        <v>2.2999999999999998</v>
      </c>
      <c r="N61" s="324">
        <v>-2.5</v>
      </c>
    </row>
    <row r="62" spans="1:14" x14ac:dyDescent="0.15">
      <c r="A62" s="248"/>
      <c r="B62" s="244"/>
      <c r="C62" s="244"/>
      <c r="D62" s="244"/>
      <c r="E62" s="244"/>
      <c r="F62" s="244"/>
      <c r="G62" s="325"/>
      <c r="H62" s="326" t="s">
        <v>509</v>
      </c>
      <c r="I62" s="327">
        <v>624795</v>
      </c>
      <c r="J62" s="328">
        <v>36233</v>
      </c>
      <c r="K62" s="329">
        <v>-4.7</v>
      </c>
      <c r="L62" s="330">
        <v>48848</v>
      </c>
      <c r="M62" s="331">
        <v>-1.3</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16.489999999999998</v>
      </c>
      <c r="G47" s="12">
        <v>20.71</v>
      </c>
      <c r="H47" s="12">
        <v>18.899999999999999</v>
      </c>
      <c r="I47" s="12">
        <v>16.559999999999999</v>
      </c>
      <c r="J47" s="13">
        <v>14.61</v>
      </c>
    </row>
    <row r="48" spans="2:10" ht="57.75" customHeight="1" x14ac:dyDescent="0.15">
      <c r="B48" s="14"/>
      <c r="C48" s="1141" t="s">
        <v>4</v>
      </c>
      <c r="D48" s="1141"/>
      <c r="E48" s="1142"/>
      <c r="F48" s="15">
        <v>1.9</v>
      </c>
      <c r="G48" s="16">
        <v>1.2</v>
      </c>
      <c r="H48" s="16">
        <v>0.95</v>
      </c>
      <c r="I48" s="16">
        <v>2.14</v>
      </c>
      <c r="J48" s="17">
        <v>1.29</v>
      </c>
    </row>
    <row r="49" spans="2:10" ht="57.75" customHeight="1" thickBot="1" x14ac:dyDescent="0.2">
      <c r="B49" s="18"/>
      <c r="C49" s="1143" t="s">
        <v>5</v>
      </c>
      <c r="D49" s="1143"/>
      <c r="E49" s="1144"/>
      <c r="F49" s="19">
        <v>6.92</v>
      </c>
      <c r="G49" s="20">
        <v>5.19</v>
      </c>
      <c r="H49" s="20">
        <v>0.88</v>
      </c>
      <c r="I49" s="20">
        <v>2.33</v>
      </c>
      <c r="J49" s="21">
        <v>1.84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7.51</v>
      </c>
      <c r="G34" s="33">
        <v>7.78</v>
      </c>
      <c r="H34" s="33">
        <v>8.85</v>
      </c>
      <c r="I34" s="33">
        <v>9.15</v>
      </c>
      <c r="J34" s="34">
        <v>10.28</v>
      </c>
      <c r="K34" s="22"/>
      <c r="L34" s="22"/>
      <c r="M34" s="22"/>
      <c r="N34" s="22"/>
      <c r="O34" s="22"/>
      <c r="P34" s="22"/>
    </row>
    <row r="35" spans="1:16" ht="39" customHeight="1" x14ac:dyDescent="0.15">
      <c r="A35" s="22"/>
      <c r="B35" s="35"/>
      <c r="C35" s="1145" t="s">
        <v>522</v>
      </c>
      <c r="D35" s="1146"/>
      <c r="E35" s="1147"/>
      <c r="F35" s="36">
        <v>1.89</v>
      </c>
      <c r="G35" s="37">
        <v>1.19</v>
      </c>
      <c r="H35" s="37">
        <v>0.94</v>
      </c>
      <c r="I35" s="37">
        <v>2.13</v>
      </c>
      <c r="J35" s="38">
        <v>1.29</v>
      </c>
      <c r="K35" s="22"/>
      <c r="L35" s="22"/>
      <c r="M35" s="22"/>
      <c r="N35" s="22"/>
      <c r="O35" s="22"/>
      <c r="P35" s="22"/>
    </row>
    <row r="36" spans="1:16" ht="39" customHeight="1" x14ac:dyDescent="0.15">
      <c r="A36" s="22"/>
      <c r="B36" s="35"/>
      <c r="C36" s="1145" t="s">
        <v>523</v>
      </c>
      <c r="D36" s="1146"/>
      <c r="E36" s="1147"/>
      <c r="F36" s="36">
        <v>0.39</v>
      </c>
      <c r="G36" s="37">
        <v>0.4</v>
      </c>
      <c r="H36" s="37">
        <v>0.66</v>
      </c>
      <c r="I36" s="37">
        <v>0.46</v>
      </c>
      <c r="J36" s="38">
        <v>0.93</v>
      </c>
      <c r="K36" s="22"/>
      <c r="L36" s="22"/>
      <c r="M36" s="22"/>
      <c r="N36" s="22"/>
      <c r="O36" s="22"/>
      <c r="P36" s="22"/>
    </row>
    <row r="37" spans="1:16" ht="39" customHeight="1" x14ac:dyDescent="0.15">
      <c r="A37" s="22"/>
      <c r="B37" s="35"/>
      <c r="C37" s="1145" t="s">
        <v>524</v>
      </c>
      <c r="D37" s="1146"/>
      <c r="E37" s="1147"/>
      <c r="F37" s="36">
        <v>0</v>
      </c>
      <c r="G37" s="37">
        <v>0</v>
      </c>
      <c r="H37" s="37">
        <v>0</v>
      </c>
      <c r="I37" s="37">
        <v>0</v>
      </c>
      <c r="J37" s="38">
        <v>0.01</v>
      </c>
      <c r="K37" s="22"/>
      <c r="L37" s="22"/>
      <c r="M37" s="22"/>
      <c r="N37" s="22"/>
      <c r="O37" s="22"/>
      <c r="P37" s="22"/>
    </row>
    <row r="38" spans="1:16" ht="39" customHeight="1" x14ac:dyDescent="0.15">
      <c r="A38" s="22"/>
      <c r="B38" s="35"/>
      <c r="C38" s="1145" t="s">
        <v>525</v>
      </c>
      <c r="D38" s="1146"/>
      <c r="E38" s="1147"/>
      <c r="F38" s="36">
        <v>0</v>
      </c>
      <c r="G38" s="37">
        <v>0</v>
      </c>
      <c r="H38" s="37">
        <v>0</v>
      </c>
      <c r="I38" s="37">
        <v>0.02</v>
      </c>
      <c r="J38" s="38">
        <v>0</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529</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530</v>
      </c>
      <c r="D43" s="1149"/>
      <c r="E43" s="1150"/>
      <c r="F43" s="41">
        <v>1.75</v>
      </c>
      <c r="G43" s="42">
        <v>1.44</v>
      </c>
      <c r="H43" s="42">
        <v>0.52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1376</v>
      </c>
      <c r="L45" s="60">
        <v>1238</v>
      </c>
      <c r="M45" s="60">
        <v>1134</v>
      </c>
      <c r="N45" s="60">
        <v>1106</v>
      </c>
      <c r="O45" s="61">
        <v>1092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246</v>
      </c>
      <c r="L48" s="64">
        <v>217</v>
      </c>
      <c r="M48" s="64">
        <v>268</v>
      </c>
      <c r="N48" s="64">
        <v>260</v>
      </c>
      <c r="O48" s="65">
        <v>220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321</v>
      </c>
      <c r="L49" s="64">
        <v>328</v>
      </c>
      <c r="M49" s="64">
        <v>350</v>
      </c>
      <c r="N49" s="64">
        <v>395</v>
      </c>
      <c r="O49" s="65">
        <v>398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23</v>
      </c>
      <c r="L50" s="64">
        <v>23</v>
      </c>
      <c r="M50" s="64">
        <v>22</v>
      </c>
      <c r="N50" s="64">
        <v>13</v>
      </c>
      <c r="O50" s="65">
        <v>13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1178</v>
      </c>
      <c r="L52" s="64">
        <v>1175</v>
      </c>
      <c r="M52" s="64">
        <v>1212</v>
      </c>
      <c r="N52" s="64">
        <v>1252</v>
      </c>
      <c r="O52" s="65">
        <v>1293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788</v>
      </c>
      <c r="L53" s="69">
        <v>631</v>
      </c>
      <c r="M53" s="69">
        <v>562</v>
      </c>
      <c r="N53" s="69">
        <v>522</v>
      </c>
      <c r="O53" s="70">
        <v>430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2016-04-15T01:03:34Z</cp:lastPrinted>
  <dcterms:created xsi:type="dcterms:W3CDTF">2016-02-15T00:33:02Z</dcterms:created>
  <dcterms:modified xsi:type="dcterms:W3CDTF">2016-05-09T04:30:42Z</dcterms:modified>
  <cp:category/>
</cp:coreProperties>
</file>