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oukaikei\Desktop\七戸町３０年\"/>
    </mc:Choice>
  </mc:AlternateContent>
  <bookViews>
    <workbookView xWindow="0" yWindow="0" windowWidth="20490" windowHeight="8865" activeTab="1"/>
  </bookViews>
  <sheets>
    <sheet name="引当金の明細(一般等)" sheetId="1" r:id="rId1"/>
    <sheet name="引当金の明細 (全体)" sheetId="2" r:id="rId2"/>
    <sheet name="引当金の明細 (各会計)" sheetId="4" r:id="rId3"/>
  </sheets>
  <definedNames>
    <definedName name="_xlnm.Print_Area" localSheetId="2">'引当金の明細 (各会計)'!$A$1:$F$60</definedName>
    <definedName name="_xlnm.Print_Area" localSheetId="1">'引当金の明細 (全体)'!$A$1:$F$15</definedName>
    <definedName name="_xlnm.Print_Area" localSheetId="0">'引当金の明細(一般等)'!$A$1:$F$15</definedName>
  </definedNames>
  <calcPr calcId="162913"/>
</workbook>
</file>

<file path=xl/calcChain.xml><?xml version="1.0" encoding="utf-8"?>
<calcChain xmlns="http://schemas.openxmlformats.org/spreadsheetml/2006/main">
  <c r="F14" i="2" l="1"/>
  <c r="F8" i="4" l="1"/>
  <c r="F10" i="4"/>
  <c r="F12" i="4"/>
  <c r="C19" i="4"/>
  <c r="C7" i="4" s="1"/>
  <c r="D19" i="4"/>
  <c r="D7" i="4" s="1"/>
  <c r="E19" i="4"/>
  <c r="E7" i="4" s="1"/>
  <c r="F19" i="4"/>
  <c r="F7" i="4" s="1"/>
  <c r="C20" i="4"/>
  <c r="C8" i="4" s="1"/>
  <c r="D20" i="4"/>
  <c r="D8" i="4" s="1"/>
  <c r="E20" i="4"/>
  <c r="E8" i="4" s="1"/>
  <c r="F20" i="4"/>
  <c r="C21" i="4"/>
  <c r="C9" i="4" s="1"/>
  <c r="D21" i="4"/>
  <c r="D9" i="4" s="1"/>
  <c r="E21" i="4"/>
  <c r="E9" i="4" s="1"/>
  <c r="F21" i="4"/>
  <c r="F9" i="4" s="1"/>
  <c r="C22" i="4"/>
  <c r="C10" i="4" s="1"/>
  <c r="D22" i="4"/>
  <c r="D10" i="4" s="1"/>
  <c r="E22" i="4"/>
  <c r="E10" i="4" s="1"/>
  <c r="F22" i="4"/>
  <c r="C23" i="4"/>
  <c r="C11" i="4" s="1"/>
  <c r="D23" i="4"/>
  <c r="D11" i="4" s="1"/>
  <c r="E23" i="4"/>
  <c r="E11" i="4" s="1"/>
  <c r="F23" i="4"/>
  <c r="F11" i="4" s="1"/>
  <c r="C24" i="4"/>
  <c r="C12" i="4" s="1"/>
  <c r="D24" i="4"/>
  <c r="D12" i="4" s="1"/>
  <c r="E24" i="4"/>
  <c r="E12" i="4" s="1"/>
  <c r="F24" i="4"/>
  <c r="B20" i="4"/>
  <c r="B8" i="4" s="1"/>
  <c r="B21" i="4"/>
  <c r="B9" i="4" s="1"/>
  <c r="B22" i="4"/>
  <c r="B10" i="4" s="1"/>
  <c r="B23" i="4"/>
  <c r="B11" i="4" s="1"/>
  <c r="B24" i="4"/>
  <c r="B12" i="4" s="1"/>
  <c r="B19" i="4"/>
  <c r="B7" i="4" s="1"/>
  <c r="E26" i="4"/>
  <c r="D14" i="4" l="1"/>
  <c r="C14" i="4"/>
  <c r="C26" i="4"/>
  <c r="F14" i="4"/>
  <c r="B14" i="4"/>
  <c r="E14" i="4"/>
  <c r="D26" i="4"/>
  <c r="B26" i="4"/>
  <c r="F26" i="4"/>
  <c r="E14" i="2" l="1"/>
  <c r="D14" i="2"/>
  <c r="C14" i="2"/>
  <c r="B14" i="2"/>
  <c r="F8" i="1" l="1"/>
  <c r="F9" i="1"/>
  <c r="F10" i="1"/>
  <c r="F11" i="1"/>
  <c r="F12" i="1"/>
  <c r="E14" i="1" l="1"/>
  <c r="D14" i="1"/>
  <c r="B14" i="1"/>
  <c r="C14" i="1"/>
  <c r="F7" i="1"/>
  <c r="F14" i="1" s="1"/>
</calcChain>
</file>

<file path=xl/sharedStrings.xml><?xml version="1.0" encoding="utf-8"?>
<sst xmlns="http://schemas.openxmlformats.org/spreadsheetml/2006/main" count="105" uniqueCount="32">
  <si>
    <t>引当金の明細</t>
  </si>
  <si>
    <t>区分</t>
  </si>
  <si>
    <t>前年度末残高</t>
  </si>
  <si>
    <t>本年度増加額</t>
  </si>
  <si>
    <t>本年度減少額</t>
  </si>
  <si>
    <t>本年度末残高</t>
  </si>
  <si>
    <t>目的使用</t>
  </si>
  <si>
    <t>その他</t>
  </si>
  <si>
    <t>合計</t>
  </si>
  <si>
    <t>自治体名：青森県七戸町</t>
    <rPh sb="8" eb="10">
      <t>シチノヘ</t>
    </rPh>
    <phoneticPr fontId="3"/>
  </si>
  <si>
    <t>(単位：　円　)</t>
    <rPh sb="5" eb="6">
      <t>エン</t>
    </rPh>
    <phoneticPr fontId="3"/>
  </si>
  <si>
    <t>（株）東八甲田ローズカントリー分　株式会社などへの投資損失に対する引当金</t>
    <rPh sb="0" eb="3">
      <t>カブ</t>
    </rPh>
    <rPh sb="3" eb="4">
      <t>ヒガシ</t>
    </rPh>
    <rPh sb="4" eb="7">
      <t>ハッコウダ</t>
    </rPh>
    <rPh sb="15" eb="16">
      <t>ブン</t>
    </rPh>
    <rPh sb="17" eb="21">
      <t>カブシキガイシャ</t>
    </rPh>
    <rPh sb="25" eb="27">
      <t>トウシ</t>
    </rPh>
    <rPh sb="27" eb="29">
      <t>ソンシツ</t>
    </rPh>
    <rPh sb="30" eb="31">
      <t>タイ</t>
    </rPh>
    <rPh sb="33" eb="35">
      <t>ヒキアテ</t>
    </rPh>
    <rPh sb="35" eb="36">
      <t>キン</t>
    </rPh>
    <phoneticPr fontId="3"/>
  </si>
  <si>
    <t>七病分　連結対象団体の損失補償に対して一般・普通会計で準備しておくもの</t>
    <rPh sb="0" eb="1">
      <t>シチ</t>
    </rPh>
    <rPh sb="1" eb="2">
      <t>ビョウ</t>
    </rPh>
    <rPh sb="2" eb="3">
      <t>ブン</t>
    </rPh>
    <rPh sb="4" eb="6">
      <t>レンケツ</t>
    </rPh>
    <rPh sb="6" eb="8">
      <t>タイショウ</t>
    </rPh>
    <rPh sb="8" eb="10">
      <t>ダンタイ</t>
    </rPh>
    <rPh sb="11" eb="13">
      <t>ソンシツ</t>
    </rPh>
    <rPh sb="13" eb="15">
      <t>ホショウ</t>
    </rPh>
    <rPh sb="16" eb="17">
      <t>タイ</t>
    </rPh>
    <rPh sb="19" eb="21">
      <t>イッパン</t>
    </rPh>
    <rPh sb="22" eb="24">
      <t>フツウ</t>
    </rPh>
    <rPh sb="24" eb="26">
      <t>カイケイ</t>
    </rPh>
    <rPh sb="27" eb="29">
      <t>ジュンビ</t>
    </rPh>
    <phoneticPr fontId="3"/>
  </si>
  <si>
    <t>退職手当引当金</t>
  </si>
  <si>
    <t>賞与引当金</t>
  </si>
  <si>
    <t>投資損失引当金</t>
  </si>
  <si>
    <t>損失補償等引当金</t>
  </si>
  <si>
    <t>徴収不能引当金（長期延滞債権）</t>
  </si>
  <si>
    <t>長期延滞債権の明細より。増減は増減の算出資料より。</t>
    <rPh sb="0" eb="2">
      <t>チョウキ</t>
    </rPh>
    <rPh sb="2" eb="4">
      <t>エンタイ</t>
    </rPh>
    <rPh sb="4" eb="6">
      <t>サイケン</t>
    </rPh>
    <rPh sb="7" eb="9">
      <t>メイサイ</t>
    </rPh>
    <rPh sb="12" eb="14">
      <t>ゾウゲン</t>
    </rPh>
    <rPh sb="15" eb="17">
      <t>ゾウゲン</t>
    </rPh>
    <rPh sb="18" eb="20">
      <t>サンシュツ</t>
    </rPh>
    <rPh sb="20" eb="22">
      <t>シリョウ</t>
    </rPh>
    <phoneticPr fontId="3"/>
  </si>
  <si>
    <t>徴収不能引当金（未収金）</t>
  </si>
  <si>
    <t>未収金の明細より。増減は増減の算出資料より。</t>
    <rPh sb="0" eb="3">
      <t>ミシュウキン</t>
    </rPh>
    <rPh sb="4" eb="6">
      <t>メイサイ</t>
    </rPh>
    <phoneticPr fontId="3"/>
  </si>
  <si>
    <t>年度：平成30年度</t>
    <phoneticPr fontId="3"/>
  </si>
  <si>
    <t>賞与等引当金</t>
  </si>
  <si>
    <t>国民健康保険事業勘定特別会計合計</t>
  </si>
  <si>
    <t>後期高齢者医療特別会計合計</t>
  </si>
  <si>
    <t>介護保険事業勘定特別会計合計</t>
  </si>
  <si>
    <t>介護サービス事業勘定特別会計合計</t>
  </si>
  <si>
    <t>公共下水道事業特別会計合計</t>
  </si>
  <si>
    <t>農業集落排水事業特別会計合計</t>
  </si>
  <si>
    <t>水道事業会計</t>
    <rPh sb="0" eb="2">
      <t>スイドウ</t>
    </rPh>
    <rPh sb="2" eb="4">
      <t>ジギョウ</t>
    </rPh>
    <rPh sb="4" eb="6">
      <t>カイケイ</t>
    </rPh>
    <phoneticPr fontId="4"/>
  </si>
  <si>
    <t>一般会計等合計</t>
    <rPh sb="0" eb="2">
      <t>イッパン</t>
    </rPh>
    <rPh sb="2" eb="4">
      <t>カイケイ</t>
    </rPh>
    <rPh sb="4" eb="5">
      <t>トウ</t>
    </rPh>
    <phoneticPr fontId="3"/>
  </si>
  <si>
    <t>全体会計</t>
    <rPh sb="0" eb="2">
      <t>ゼンタイ</t>
    </rPh>
    <rPh sb="2" eb="4">
      <t>カイケイ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</si>
</sst>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2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4" fillId="0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/>
    <xf numFmtId="3" fontId="4" fillId="3" borderId="1" xfId="0" applyNumberFormat="1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right" vertical="center"/>
    </xf>
    <xf numFmtId="3" fontId="1" fillId="3" borderId="1" xfId="0" applyNumberFormat="1" applyFont="1" applyFill="1" applyBorder="1"/>
    <xf numFmtId="3" fontId="4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Alignment="1">
      <alignment vertical="center"/>
    </xf>
    <xf numFmtId="3" fontId="1" fillId="0" borderId="0" xfId="0" applyNumberFormat="1" applyFont="1" applyFill="1"/>
    <xf numFmtId="3" fontId="1" fillId="4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5"/>
  <sheetViews>
    <sheetView view="pageBreakPreview" zoomScaleNormal="100" zoomScaleSheetLayoutView="100" workbookViewId="0">
      <selection activeCell="A13" sqref="A13:XFD13"/>
    </sheetView>
  </sheetViews>
  <sheetFormatPr defaultColWidth="8.875" defaultRowHeight="11.25" x14ac:dyDescent="0.15"/>
  <cols>
    <col min="1" max="1" width="18.875" style="4" customWidth="1"/>
    <col min="2" max="6" width="20.875" style="4" customWidth="1"/>
    <col min="7" max="16384" width="8.875" style="4"/>
  </cols>
  <sheetData>
    <row r="1" spans="1:7" ht="21" x14ac:dyDescent="0.2">
      <c r="A1" s="5" t="s">
        <v>0</v>
      </c>
    </row>
    <row r="2" spans="1:7" ht="13.5" x14ac:dyDescent="0.15">
      <c r="A2" s="6" t="s">
        <v>9</v>
      </c>
    </row>
    <row r="3" spans="1:7" ht="13.5" x14ac:dyDescent="0.15">
      <c r="A3" s="2" t="s">
        <v>21</v>
      </c>
    </row>
    <row r="4" spans="1:7" ht="13.5" x14ac:dyDescent="0.15">
      <c r="F4" s="7" t="s">
        <v>10</v>
      </c>
    </row>
    <row r="5" spans="1:7" ht="22.5" customHeight="1" x14ac:dyDescent="0.15">
      <c r="A5" s="25" t="s">
        <v>1</v>
      </c>
      <c r="B5" s="25" t="s">
        <v>2</v>
      </c>
      <c r="C5" s="25" t="s">
        <v>3</v>
      </c>
      <c r="D5" s="25" t="s">
        <v>4</v>
      </c>
      <c r="E5" s="25"/>
      <c r="F5" s="25" t="s">
        <v>5</v>
      </c>
    </row>
    <row r="6" spans="1:7" ht="22.5" customHeight="1" x14ac:dyDescent="0.15">
      <c r="A6" s="25"/>
      <c r="B6" s="25"/>
      <c r="C6" s="25"/>
      <c r="D6" s="1" t="s">
        <v>6</v>
      </c>
      <c r="E6" s="1" t="s">
        <v>7</v>
      </c>
      <c r="F6" s="25"/>
    </row>
    <row r="7" spans="1:7" ht="18" customHeight="1" x14ac:dyDescent="0.15">
      <c r="A7" s="3" t="s">
        <v>13</v>
      </c>
      <c r="B7" s="10">
        <v>1182175120</v>
      </c>
      <c r="C7" s="11">
        <v>1136092554</v>
      </c>
      <c r="D7" s="11"/>
      <c r="E7" s="11">
        <v>1182175120</v>
      </c>
      <c r="F7" s="10">
        <f>B7+C7-D7-E7</f>
        <v>1136092554</v>
      </c>
      <c r="G7" s="9"/>
    </row>
    <row r="8" spans="1:7" ht="18" customHeight="1" x14ac:dyDescent="0.15">
      <c r="A8" s="3" t="s">
        <v>14</v>
      </c>
      <c r="B8" s="10">
        <v>74974242</v>
      </c>
      <c r="C8" s="11">
        <v>77656246</v>
      </c>
      <c r="D8" s="11">
        <v>67476270</v>
      </c>
      <c r="E8" s="11">
        <v>7497972</v>
      </c>
      <c r="F8" s="10">
        <f t="shared" ref="F8:F12" si="0">B8+C8-D8-E8</f>
        <v>77656246</v>
      </c>
      <c r="G8" s="9"/>
    </row>
    <row r="9" spans="1:7" ht="18" customHeight="1" x14ac:dyDescent="0.15">
      <c r="A9" s="3" t="s">
        <v>15</v>
      </c>
      <c r="B9" s="12">
        <v>1000000</v>
      </c>
      <c r="C9" s="13">
        <v>0</v>
      </c>
      <c r="D9" s="13">
        <v>0</v>
      </c>
      <c r="E9" s="13">
        <v>160528</v>
      </c>
      <c r="F9" s="10">
        <f t="shared" si="0"/>
        <v>839472</v>
      </c>
      <c r="G9" s="9" t="s">
        <v>11</v>
      </c>
    </row>
    <row r="10" spans="1:7" ht="18" customHeight="1" x14ac:dyDescent="0.15">
      <c r="A10" s="3" t="s">
        <v>16</v>
      </c>
      <c r="B10" s="12">
        <v>2030826000</v>
      </c>
      <c r="C10" s="13">
        <v>0</v>
      </c>
      <c r="D10" s="13">
        <v>0</v>
      </c>
      <c r="E10" s="13">
        <v>0</v>
      </c>
      <c r="F10" s="10">
        <f t="shared" si="0"/>
        <v>2030826000</v>
      </c>
      <c r="G10" s="9" t="s">
        <v>12</v>
      </c>
    </row>
    <row r="11" spans="1:7" ht="18" customHeight="1" x14ac:dyDescent="0.15">
      <c r="A11" s="3" t="s">
        <v>17</v>
      </c>
      <c r="B11" s="12">
        <v>31588819</v>
      </c>
      <c r="C11" s="13">
        <v>18499077</v>
      </c>
      <c r="D11" s="13">
        <v>8976836</v>
      </c>
      <c r="E11" s="13">
        <v>11604937</v>
      </c>
      <c r="F11" s="10">
        <f t="shared" si="0"/>
        <v>29506123</v>
      </c>
      <c r="G11" s="9" t="s">
        <v>18</v>
      </c>
    </row>
    <row r="12" spans="1:7" ht="18" customHeight="1" x14ac:dyDescent="0.15">
      <c r="A12" s="3" t="s">
        <v>19</v>
      </c>
      <c r="B12" s="12">
        <v>5002735</v>
      </c>
      <c r="C12" s="13">
        <v>4895834</v>
      </c>
      <c r="D12" s="13">
        <v>3268446</v>
      </c>
      <c r="E12" s="13">
        <v>1734289</v>
      </c>
      <c r="F12" s="10">
        <f t="shared" si="0"/>
        <v>4895834</v>
      </c>
      <c r="G12" s="9" t="s">
        <v>20</v>
      </c>
    </row>
    <row r="13" spans="1:7" ht="18" customHeight="1" x14ac:dyDescent="0.15">
      <c r="A13" s="3"/>
      <c r="B13" s="12"/>
      <c r="C13" s="13"/>
      <c r="D13" s="13"/>
      <c r="E13" s="13"/>
      <c r="F13" s="12"/>
      <c r="G13" s="9"/>
    </row>
    <row r="14" spans="1:7" ht="18" customHeight="1" x14ac:dyDescent="0.15">
      <c r="A14" s="14" t="s">
        <v>8</v>
      </c>
      <c r="B14" s="12">
        <f>SUM(B7:B12)</f>
        <v>3325566916</v>
      </c>
      <c r="C14" s="12">
        <f t="shared" ref="C14:F14" si="1">SUM(C7:C12)</f>
        <v>1237143711</v>
      </c>
      <c r="D14" s="12">
        <f t="shared" si="1"/>
        <v>79721552</v>
      </c>
      <c r="E14" s="12">
        <f t="shared" si="1"/>
        <v>1203172846</v>
      </c>
      <c r="F14" s="12">
        <f t="shared" si="1"/>
        <v>3279816229</v>
      </c>
      <c r="G14" s="9"/>
    </row>
    <row r="15" spans="1:7" x14ac:dyDescent="0.15">
      <c r="F15" s="8"/>
    </row>
  </sheetData>
  <mergeCells count="5">
    <mergeCell ref="A5:A6"/>
    <mergeCell ref="B5:B6"/>
    <mergeCell ref="C5:C6"/>
    <mergeCell ref="F5:F6"/>
    <mergeCell ref="D5:E5"/>
  </mergeCells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15"/>
  <sheetViews>
    <sheetView tabSelected="1" view="pageBreakPreview" zoomScaleNormal="100" zoomScaleSheetLayoutView="100" workbookViewId="0">
      <selection activeCell="F9" sqref="F9"/>
    </sheetView>
  </sheetViews>
  <sheetFormatPr defaultColWidth="8.875" defaultRowHeight="11.25" x14ac:dyDescent="0.15"/>
  <cols>
    <col min="1" max="1" width="18.875" style="4" customWidth="1"/>
    <col min="2" max="6" width="20.875" style="4" customWidth="1"/>
    <col min="7" max="16384" width="8.875" style="4"/>
  </cols>
  <sheetData>
    <row r="1" spans="1:7" ht="21" x14ac:dyDescent="0.2">
      <c r="A1" s="5" t="s">
        <v>0</v>
      </c>
    </row>
    <row r="2" spans="1:7" ht="13.5" x14ac:dyDescent="0.15">
      <c r="A2" s="6" t="s">
        <v>9</v>
      </c>
    </row>
    <row r="3" spans="1:7" ht="13.5" x14ac:dyDescent="0.15">
      <c r="A3" s="2" t="s">
        <v>21</v>
      </c>
    </row>
    <row r="4" spans="1:7" ht="13.5" x14ac:dyDescent="0.15">
      <c r="F4" s="7" t="s">
        <v>10</v>
      </c>
    </row>
    <row r="5" spans="1:7" ht="22.5" customHeight="1" x14ac:dyDescent="0.15">
      <c r="A5" s="25" t="s">
        <v>1</v>
      </c>
      <c r="B5" s="25" t="s">
        <v>2</v>
      </c>
      <c r="C5" s="25" t="s">
        <v>3</v>
      </c>
      <c r="D5" s="25" t="s">
        <v>4</v>
      </c>
      <c r="E5" s="25"/>
      <c r="F5" s="25" t="s">
        <v>5</v>
      </c>
    </row>
    <row r="6" spans="1:7" ht="22.5" customHeight="1" x14ac:dyDescent="0.15">
      <c r="A6" s="25"/>
      <c r="B6" s="25"/>
      <c r="C6" s="25"/>
      <c r="D6" s="15" t="s">
        <v>6</v>
      </c>
      <c r="E6" s="15" t="s">
        <v>7</v>
      </c>
      <c r="F6" s="25"/>
    </row>
    <row r="7" spans="1:7" ht="18" customHeight="1" x14ac:dyDescent="0.15">
      <c r="A7" s="3" t="s">
        <v>13</v>
      </c>
      <c r="B7" s="10">
        <v>1274382678</v>
      </c>
      <c r="C7" s="11">
        <v>1237520498</v>
      </c>
      <c r="D7" s="11">
        <v>0</v>
      </c>
      <c r="E7" s="11">
        <v>1274382678</v>
      </c>
      <c r="F7" s="10">
        <v>1237520498</v>
      </c>
      <c r="G7" s="9"/>
    </row>
    <row r="8" spans="1:7" ht="18" customHeight="1" x14ac:dyDescent="0.15">
      <c r="A8" s="3" t="s">
        <v>14</v>
      </c>
      <c r="B8" s="10">
        <v>83629747</v>
      </c>
      <c r="C8" s="11">
        <v>87056144</v>
      </c>
      <c r="D8" s="11">
        <v>74266463</v>
      </c>
      <c r="E8" s="11">
        <v>9363284</v>
      </c>
      <c r="F8" s="10">
        <v>87056144</v>
      </c>
      <c r="G8" s="9"/>
    </row>
    <row r="9" spans="1:7" ht="18" customHeight="1" x14ac:dyDescent="0.15">
      <c r="A9" s="3" t="s">
        <v>15</v>
      </c>
      <c r="B9" s="12">
        <v>1000000</v>
      </c>
      <c r="C9" s="13">
        <v>0</v>
      </c>
      <c r="D9" s="13">
        <v>0</v>
      </c>
      <c r="E9" s="13">
        <v>160528</v>
      </c>
      <c r="F9" s="10">
        <v>839472</v>
      </c>
      <c r="G9" s="9"/>
    </row>
    <row r="10" spans="1:7" ht="18" customHeight="1" x14ac:dyDescent="0.15">
      <c r="A10" s="3" t="s">
        <v>16</v>
      </c>
      <c r="B10" s="12">
        <v>2030826000</v>
      </c>
      <c r="C10" s="13">
        <v>0</v>
      </c>
      <c r="D10" s="13">
        <v>0</v>
      </c>
      <c r="E10" s="13">
        <v>0</v>
      </c>
      <c r="F10" s="10">
        <v>2030826000</v>
      </c>
      <c r="G10" s="9"/>
    </row>
    <row r="11" spans="1:7" ht="18" customHeight="1" x14ac:dyDescent="0.15">
      <c r="A11" s="3" t="s">
        <v>17</v>
      </c>
      <c r="B11" s="12">
        <v>61486424</v>
      </c>
      <c r="C11" s="13">
        <v>41664112</v>
      </c>
      <c r="D11" s="13">
        <v>22249458</v>
      </c>
      <c r="E11" s="13">
        <v>29191750</v>
      </c>
      <c r="F11" s="10">
        <v>51709328</v>
      </c>
      <c r="G11" s="9"/>
    </row>
    <row r="12" spans="1:7" ht="18" customHeight="1" x14ac:dyDescent="0.15">
      <c r="A12" s="3" t="s">
        <v>19</v>
      </c>
      <c r="B12" s="12">
        <v>10763632</v>
      </c>
      <c r="C12" s="13">
        <v>11106809</v>
      </c>
      <c r="D12" s="13">
        <v>6318828</v>
      </c>
      <c r="E12" s="13">
        <v>4444804</v>
      </c>
      <c r="F12" s="10">
        <v>11106809</v>
      </c>
      <c r="G12" s="9"/>
    </row>
    <row r="13" spans="1:7" ht="18" customHeight="1" x14ac:dyDescent="0.15">
      <c r="A13" s="3"/>
      <c r="B13" s="12"/>
      <c r="C13" s="13"/>
      <c r="D13" s="13"/>
      <c r="E13" s="13"/>
      <c r="F13" s="12"/>
      <c r="G13" s="9"/>
    </row>
    <row r="14" spans="1:7" ht="18" customHeight="1" x14ac:dyDescent="0.15">
      <c r="A14" s="14" t="s">
        <v>8</v>
      </c>
      <c r="B14" s="12">
        <f>SUM(B7:B12)</f>
        <v>3462088481</v>
      </c>
      <c r="C14" s="12">
        <f t="shared" ref="C14:F14" si="0">SUM(C7:C12)</f>
        <v>1377347563</v>
      </c>
      <c r="D14" s="12">
        <f t="shared" si="0"/>
        <v>102834749</v>
      </c>
      <c r="E14" s="12">
        <f t="shared" si="0"/>
        <v>1317543044</v>
      </c>
      <c r="F14" s="12">
        <f>SUM(F7:F12)</f>
        <v>3419058251</v>
      </c>
      <c r="G14" s="9"/>
    </row>
    <row r="15" spans="1:7" x14ac:dyDescent="0.15">
      <c r="F15" s="8"/>
    </row>
  </sheetData>
  <mergeCells count="5">
    <mergeCell ref="A5:A6"/>
    <mergeCell ref="B5:B6"/>
    <mergeCell ref="C5:C6"/>
    <mergeCell ref="D5:E5"/>
    <mergeCell ref="F5:F6"/>
  </mergeCells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59"/>
  <sheetViews>
    <sheetView view="pageBreakPreview" topLeftCell="A16" zoomScaleNormal="100" zoomScaleSheetLayoutView="100" workbookViewId="0">
      <pane xSplit="1" ySplit="3" topLeftCell="B51" activePane="bottomRight" state="frozen"/>
      <selection activeCell="A16" sqref="A16"/>
      <selection pane="topRight" activeCell="B16" sqref="B16"/>
      <selection pane="bottomLeft" activeCell="A19" sqref="A19"/>
      <selection pane="bottomRight" activeCell="C58" sqref="C58"/>
    </sheetView>
  </sheetViews>
  <sheetFormatPr defaultColWidth="8.875" defaultRowHeight="11.25" x14ac:dyDescent="0.15"/>
  <cols>
    <col min="1" max="1" width="18.875" style="4" customWidth="1"/>
    <col min="2" max="6" width="20.875" style="4" customWidth="1"/>
    <col min="7" max="8" width="2.25" style="4" bestFit="1" customWidth="1"/>
    <col min="9" max="16384" width="8.875" style="4"/>
  </cols>
  <sheetData>
    <row r="1" spans="1:8" ht="21" x14ac:dyDescent="0.2">
      <c r="A1" s="5" t="s">
        <v>0</v>
      </c>
    </row>
    <row r="2" spans="1:8" ht="13.5" x14ac:dyDescent="0.15">
      <c r="A2" s="6" t="s">
        <v>9</v>
      </c>
    </row>
    <row r="3" spans="1:8" ht="13.5" x14ac:dyDescent="0.15">
      <c r="A3" s="2" t="s">
        <v>21</v>
      </c>
    </row>
    <row r="4" spans="1:8" ht="13.5" x14ac:dyDescent="0.15">
      <c r="A4" s="2"/>
      <c r="F4" s="7" t="s">
        <v>10</v>
      </c>
    </row>
    <row r="5" spans="1:8" ht="22.5" customHeight="1" x14ac:dyDescent="0.15">
      <c r="A5" s="26" t="s">
        <v>1</v>
      </c>
      <c r="B5" s="26" t="s">
        <v>2</v>
      </c>
      <c r="C5" s="26" t="s">
        <v>3</v>
      </c>
      <c r="D5" s="26" t="s">
        <v>4</v>
      </c>
      <c r="E5" s="26"/>
      <c r="F5" s="26" t="s">
        <v>5</v>
      </c>
    </row>
    <row r="6" spans="1:8" ht="22.5" customHeight="1" x14ac:dyDescent="0.15">
      <c r="A6" s="26"/>
      <c r="B6" s="26"/>
      <c r="C6" s="26"/>
      <c r="D6" s="24" t="s">
        <v>6</v>
      </c>
      <c r="E6" s="24" t="s">
        <v>7</v>
      </c>
      <c r="F6" s="26"/>
    </row>
    <row r="7" spans="1:8" ht="18" customHeight="1" x14ac:dyDescent="0.15">
      <c r="A7" s="3" t="s">
        <v>13</v>
      </c>
      <c r="B7" s="10">
        <f t="shared" ref="B7:F12" si="0">SUMIFS(B:B,$G:$G,$H7)</f>
        <v>1274382678</v>
      </c>
      <c r="C7" s="10">
        <f t="shared" si="0"/>
        <v>1237520498</v>
      </c>
      <c r="D7" s="10">
        <f t="shared" si="0"/>
        <v>0</v>
      </c>
      <c r="E7" s="10">
        <f t="shared" si="0"/>
        <v>1274382678</v>
      </c>
      <c r="F7" s="10">
        <f t="shared" si="0"/>
        <v>1237520498</v>
      </c>
      <c r="H7" s="4">
        <v>1</v>
      </c>
    </row>
    <row r="8" spans="1:8" ht="18" customHeight="1" x14ac:dyDescent="0.15">
      <c r="A8" s="3" t="s">
        <v>14</v>
      </c>
      <c r="B8" s="10">
        <f t="shared" si="0"/>
        <v>83629747</v>
      </c>
      <c r="C8" s="10">
        <f t="shared" si="0"/>
        <v>87056144</v>
      </c>
      <c r="D8" s="10">
        <f t="shared" si="0"/>
        <v>74266463</v>
      </c>
      <c r="E8" s="10">
        <f t="shared" si="0"/>
        <v>9363284</v>
      </c>
      <c r="F8" s="10">
        <f t="shared" si="0"/>
        <v>87056144</v>
      </c>
      <c r="H8" s="4">
        <v>2</v>
      </c>
    </row>
    <row r="9" spans="1:8" ht="18" customHeight="1" x14ac:dyDescent="0.15">
      <c r="A9" s="3" t="s">
        <v>15</v>
      </c>
      <c r="B9" s="10">
        <f t="shared" si="0"/>
        <v>1000000</v>
      </c>
      <c r="C9" s="10">
        <f t="shared" si="0"/>
        <v>0</v>
      </c>
      <c r="D9" s="10">
        <f t="shared" si="0"/>
        <v>0</v>
      </c>
      <c r="E9" s="10">
        <f t="shared" si="0"/>
        <v>160528</v>
      </c>
      <c r="F9" s="10">
        <f t="shared" si="0"/>
        <v>839472</v>
      </c>
      <c r="H9" s="4">
        <v>3</v>
      </c>
    </row>
    <row r="10" spans="1:8" ht="18" customHeight="1" x14ac:dyDescent="0.15">
      <c r="A10" s="3" t="s">
        <v>16</v>
      </c>
      <c r="B10" s="10">
        <f t="shared" si="0"/>
        <v>2030826000</v>
      </c>
      <c r="C10" s="10">
        <f t="shared" si="0"/>
        <v>0</v>
      </c>
      <c r="D10" s="10">
        <f t="shared" si="0"/>
        <v>0</v>
      </c>
      <c r="E10" s="10">
        <f t="shared" si="0"/>
        <v>0</v>
      </c>
      <c r="F10" s="10">
        <f t="shared" si="0"/>
        <v>2030826000</v>
      </c>
      <c r="H10" s="4">
        <v>4</v>
      </c>
    </row>
    <row r="11" spans="1:8" ht="18" customHeight="1" x14ac:dyDescent="0.15">
      <c r="A11" s="3" t="s">
        <v>17</v>
      </c>
      <c r="B11" s="10">
        <f t="shared" si="0"/>
        <v>61486424</v>
      </c>
      <c r="C11" s="10">
        <f t="shared" si="0"/>
        <v>41664112</v>
      </c>
      <c r="D11" s="10">
        <f t="shared" si="0"/>
        <v>22249458</v>
      </c>
      <c r="E11" s="10">
        <f t="shared" si="0"/>
        <v>29191750</v>
      </c>
      <c r="F11" s="10">
        <f t="shared" si="0"/>
        <v>51709328</v>
      </c>
      <c r="H11" s="4">
        <v>5</v>
      </c>
    </row>
    <row r="12" spans="1:8" ht="18" customHeight="1" x14ac:dyDescent="0.15">
      <c r="A12" s="3" t="s">
        <v>19</v>
      </c>
      <c r="B12" s="10">
        <f t="shared" si="0"/>
        <v>10763632</v>
      </c>
      <c r="C12" s="10">
        <f t="shared" si="0"/>
        <v>11106809</v>
      </c>
      <c r="D12" s="10">
        <f t="shared" si="0"/>
        <v>6318828</v>
      </c>
      <c r="E12" s="10">
        <f t="shared" si="0"/>
        <v>4444804</v>
      </c>
      <c r="F12" s="10">
        <f t="shared" si="0"/>
        <v>11106809</v>
      </c>
      <c r="H12" s="4">
        <v>6</v>
      </c>
    </row>
    <row r="13" spans="1:8" ht="18" customHeight="1" x14ac:dyDescent="0.15">
      <c r="A13" s="3"/>
      <c r="B13" s="12"/>
      <c r="C13" s="13"/>
      <c r="D13" s="13"/>
      <c r="E13" s="13"/>
      <c r="F13" s="12"/>
      <c r="G13" s="9"/>
    </row>
    <row r="14" spans="1:8" ht="18" customHeight="1" x14ac:dyDescent="0.15">
      <c r="A14" s="17" t="s">
        <v>31</v>
      </c>
      <c r="B14" s="18">
        <f>SUM(B7:B12)</f>
        <v>3462088481</v>
      </c>
      <c r="C14" s="18">
        <f t="shared" ref="C14:F14" si="1">SUM(C7:C12)</f>
        <v>1377347563</v>
      </c>
      <c r="D14" s="18">
        <f t="shared" si="1"/>
        <v>102834749</v>
      </c>
      <c r="E14" s="18">
        <f t="shared" si="1"/>
        <v>1317543044</v>
      </c>
      <c r="F14" s="18">
        <f t="shared" si="1"/>
        <v>3419058251</v>
      </c>
      <c r="G14" s="9"/>
    </row>
    <row r="15" spans="1:8" s="23" customFormat="1" ht="18" customHeight="1" x14ac:dyDescent="0.15">
      <c r="A15" s="20"/>
      <c r="B15" s="21"/>
      <c r="C15" s="21"/>
      <c r="D15" s="21"/>
      <c r="E15" s="21"/>
      <c r="F15" s="21"/>
      <c r="G15" s="22"/>
    </row>
    <row r="16" spans="1:8" ht="13.5" x14ac:dyDescent="0.15">
      <c r="F16" s="7" t="s">
        <v>10</v>
      </c>
    </row>
    <row r="17" spans="1:7" ht="22.5" customHeight="1" x14ac:dyDescent="0.15">
      <c r="A17" s="25" t="s">
        <v>1</v>
      </c>
      <c r="B17" s="25" t="s">
        <v>2</v>
      </c>
      <c r="C17" s="25" t="s">
        <v>3</v>
      </c>
      <c r="D17" s="25" t="s">
        <v>4</v>
      </c>
      <c r="E17" s="25"/>
      <c r="F17" s="25" t="s">
        <v>5</v>
      </c>
    </row>
    <row r="18" spans="1:7" ht="22.5" customHeight="1" x14ac:dyDescent="0.15">
      <c r="A18" s="25"/>
      <c r="B18" s="25"/>
      <c r="C18" s="25"/>
      <c r="D18" s="15" t="s">
        <v>6</v>
      </c>
      <c r="E18" s="15" t="s">
        <v>7</v>
      </c>
      <c r="F18" s="25"/>
    </row>
    <row r="19" spans="1:7" ht="18" customHeight="1" x14ac:dyDescent="0.15">
      <c r="A19" s="3" t="s">
        <v>13</v>
      </c>
      <c r="B19" s="10">
        <f>'引当金の明細(一般等)'!B7</f>
        <v>1182175120</v>
      </c>
      <c r="C19" s="10">
        <f>'引当金の明細(一般等)'!C7</f>
        <v>1136092554</v>
      </c>
      <c r="D19" s="10">
        <f>'引当金の明細(一般等)'!D7</f>
        <v>0</v>
      </c>
      <c r="E19" s="10">
        <f>'引当金の明細(一般等)'!E7</f>
        <v>1182175120</v>
      </c>
      <c r="F19" s="10">
        <f>'引当金の明細(一般等)'!F7</f>
        <v>1136092554</v>
      </c>
      <c r="G19" s="9">
        <v>1</v>
      </c>
    </row>
    <row r="20" spans="1:7" ht="18" customHeight="1" x14ac:dyDescent="0.15">
      <c r="A20" s="3" t="s">
        <v>14</v>
      </c>
      <c r="B20" s="10">
        <f>'引当金の明細(一般等)'!B8</f>
        <v>74974242</v>
      </c>
      <c r="C20" s="10">
        <f>'引当金の明細(一般等)'!C8</f>
        <v>77656246</v>
      </c>
      <c r="D20" s="10">
        <f>'引当金の明細(一般等)'!D8</f>
        <v>67476270</v>
      </c>
      <c r="E20" s="10">
        <f>'引当金の明細(一般等)'!E8</f>
        <v>7497972</v>
      </c>
      <c r="F20" s="10">
        <f>'引当金の明細(一般等)'!F8</f>
        <v>77656246</v>
      </c>
      <c r="G20" s="9">
        <v>2</v>
      </c>
    </row>
    <row r="21" spans="1:7" ht="18" customHeight="1" x14ac:dyDescent="0.15">
      <c r="A21" s="3" t="s">
        <v>15</v>
      </c>
      <c r="B21" s="10">
        <f>'引当金の明細(一般等)'!B9</f>
        <v>1000000</v>
      </c>
      <c r="C21" s="10">
        <f>'引当金の明細(一般等)'!C9</f>
        <v>0</v>
      </c>
      <c r="D21" s="10">
        <f>'引当金の明細(一般等)'!D9</f>
        <v>0</v>
      </c>
      <c r="E21" s="10">
        <f>'引当金の明細(一般等)'!E9</f>
        <v>160528</v>
      </c>
      <c r="F21" s="10">
        <f>'引当金の明細(一般等)'!F9</f>
        <v>839472</v>
      </c>
      <c r="G21" s="9">
        <v>3</v>
      </c>
    </row>
    <row r="22" spans="1:7" ht="18" customHeight="1" x14ac:dyDescent="0.15">
      <c r="A22" s="3" t="s">
        <v>16</v>
      </c>
      <c r="B22" s="10">
        <f>'引当金の明細(一般等)'!B10</f>
        <v>2030826000</v>
      </c>
      <c r="C22" s="10">
        <f>'引当金の明細(一般等)'!C10</f>
        <v>0</v>
      </c>
      <c r="D22" s="10">
        <f>'引当金の明細(一般等)'!D10</f>
        <v>0</v>
      </c>
      <c r="E22" s="10">
        <f>'引当金の明細(一般等)'!E10</f>
        <v>0</v>
      </c>
      <c r="F22" s="10">
        <f>'引当金の明細(一般等)'!F10</f>
        <v>2030826000</v>
      </c>
      <c r="G22" s="9">
        <v>4</v>
      </c>
    </row>
    <row r="23" spans="1:7" ht="18" customHeight="1" x14ac:dyDescent="0.15">
      <c r="A23" s="3" t="s">
        <v>17</v>
      </c>
      <c r="B23" s="10">
        <f>'引当金の明細(一般等)'!B11</f>
        <v>31588819</v>
      </c>
      <c r="C23" s="10">
        <f>'引当金の明細(一般等)'!C11</f>
        <v>18499077</v>
      </c>
      <c r="D23" s="10">
        <f>'引当金の明細(一般等)'!D11</f>
        <v>8976836</v>
      </c>
      <c r="E23" s="10">
        <f>'引当金の明細(一般等)'!E11</f>
        <v>11604937</v>
      </c>
      <c r="F23" s="10">
        <f>'引当金の明細(一般等)'!F11</f>
        <v>29506123</v>
      </c>
      <c r="G23" s="9">
        <v>5</v>
      </c>
    </row>
    <row r="24" spans="1:7" ht="18" customHeight="1" x14ac:dyDescent="0.15">
      <c r="A24" s="3" t="s">
        <v>19</v>
      </c>
      <c r="B24" s="10">
        <f>'引当金の明細(一般等)'!B12</f>
        <v>5002735</v>
      </c>
      <c r="C24" s="10">
        <f>'引当金の明細(一般等)'!C12</f>
        <v>4895834</v>
      </c>
      <c r="D24" s="10">
        <f>'引当金の明細(一般等)'!D12</f>
        <v>3268446</v>
      </c>
      <c r="E24" s="10">
        <f>'引当金の明細(一般等)'!E12</f>
        <v>1734289</v>
      </c>
      <c r="F24" s="10">
        <f>'引当金の明細(一般等)'!F12</f>
        <v>4895834</v>
      </c>
      <c r="G24" s="9">
        <v>6</v>
      </c>
    </row>
    <row r="25" spans="1:7" ht="18" customHeight="1" x14ac:dyDescent="0.15">
      <c r="A25" s="3"/>
      <c r="B25" s="12"/>
      <c r="C25" s="13"/>
      <c r="D25" s="13"/>
      <c r="E25" s="13"/>
      <c r="F25" s="12"/>
      <c r="G25" s="9"/>
    </row>
    <row r="26" spans="1:7" ht="18" customHeight="1" x14ac:dyDescent="0.15">
      <c r="A26" s="17" t="s">
        <v>30</v>
      </c>
      <c r="B26" s="18">
        <f>SUM(B19:B24)</f>
        <v>3325566916</v>
      </c>
      <c r="C26" s="18">
        <f t="shared" ref="C26:F26" si="2">SUM(C19:C24)</f>
        <v>1237143711</v>
      </c>
      <c r="D26" s="18">
        <f t="shared" si="2"/>
        <v>79721552</v>
      </c>
      <c r="E26" s="18">
        <f t="shared" si="2"/>
        <v>1203172846</v>
      </c>
      <c r="F26" s="18">
        <f t="shared" si="2"/>
        <v>3279816229</v>
      </c>
      <c r="G26" s="9"/>
    </row>
    <row r="27" spans="1:7" x14ac:dyDescent="0.15">
      <c r="F27" s="8"/>
    </row>
    <row r="28" spans="1:7" ht="18" customHeight="1" x14ac:dyDescent="0.15">
      <c r="A28" s="16" t="s">
        <v>13</v>
      </c>
      <c r="B28" s="16">
        <v>29805368</v>
      </c>
      <c r="C28" s="16">
        <v>57814416</v>
      </c>
      <c r="D28" s="16"/>
      <c r="E28" s="16">
        <v>29805368</v>
      </c>
      <c r="F28" s="16">
        <v>57814416</v>
      </c>
      <c r="G28" s="4">
        <v>1</v>
      </c>
    </row>
    <row r="29" spans="1:7" ht="18" customHeight="1" x14ac:dyDescent="0.15">
      <c r="A29" s="16" t="s">
        <v>22</v>
      </c>
      <c r="B29" s="16">
        <v>2363708</v>
      </c>
      <c r="C29" s="16">
        <v>3024586</v>
      </c>
      <c r="D29" s="16">
        <v>1510176</v>
      </c>
      <c r="E29" s="16">
        <v>853532</v>
      </c>
      <c r="F29" s="16">
        <v>3024586</v>
      </c>
      <c r="G29" s="4">
        <v>2</v>
      </c>
    </row>
    <row r="30" spans="1:7" ht="18" customHeight="1" x14ac:dyDescent="0.15">
      <c r="A30" s="16" t="s">
        <v>17</v>
      </c>
      <c r="B30" s="16">
        <v>19149383</v>
      </c>
      <c r="C30" s="16">
        <v>20002658</v>
      </c>
      <c r="D30" s="16">
        <v>5936280</v>
      </c>
      <c r="E30" s="16">
        <v>16512389</v>
      </c>
      <c r="F30" s="16">
        <v>16703372</v>
      </c>
      <c r="G30" s="4">
        <v>5</v>
      </c>
    </row>
    <row r="31" spans="1:7" ht="18" customHeight="1" x14ac:dyDescent="0.15">
      <c r="A31" s="16" t="s">
        <v>19</v>
      </c>
      <c r="B31" s="16">
        <v>2922819</v>
      </c>
      <c r="C31" s="16">
        <v>3673953</v>
      </c>
      <c r="D31" s="16">
        <v>588981</v>
      </c>
      <c r="E31" s="16">
        <v>2333838</v>
      </c>
      <c r="F31" s="16">
        <v>3673953</v>
      </c>
      <c r="G31" s="4">
        <v>6</v>
      </c>
    </row>
    <row r="32" spans="1:7" ht="18" customHeight="1" x14ac:dyDescent="0.15">
      <c r="A32" s="19" t="s">
        <v>23</v>
      </c>
      <c r="B32" s="19">
        <v>22072202</v>
      </c>
      <c r="C32" s="19">
        <v>23676611</v>
      </c>
      <c r="D32" s="19">
        <v>6525261</v>
      </c>
      <c r="E32" s="19">
        <v>18846227</v>
      </c>
      <c r="F32" s="19">
        <v>20377325</v>
      </c>
    </row>
    <row r="33" spans="1:7" ht="18" customHeight="1" x14ac:dyDescent="0.15">
      <c r="A33" s="16" t="s">
        <v>13</v>
      </c>
      <c r="B33" s="16">
        <v>464162</v>
      </c>
      <c r="C33" s="16">
        <v>177585</v>
      </c>
      <c r="D33" s="16">
        <v>0</v>
      </c>
      <c r="E33" s="16">
        <v>464162</v>
      </c>
      <c r="F33" s="16">
        <v>177585</v>
      </c>
      <c r="G33" s="4">
        <v>1</v>
      </c>
    </row>
    <row r="34" spans="1:7" ht="18" customHeight="1" x14ac:dyDescent="0.15">
      <c r="A34" s="16" t="s">
        <v>22</v>
      </c>
      <c r="B34" s="16">
        <v>342171</v>
      </c>
      <c r="C34" s="16">
        <v>300040</v>
      </c>
      <c r="D34" s="16">
        <v>0</v>
      </c>
      <c r="E34" s="16">
        <v>342171</v>
      </c>
      <c r="F34" s="16">
        <v>300040</v>
      </c>
      <c r="G34" s="4">
        <v>2</v>
      </c>
    </row>
    <row r="35" spans="1:7" ht="18" customHeight="1" x14ac:dyDescent="0.15">
      <c r="A35" s="16" t="s">
        <v>17</v>
      </c>
      <c r="B35" s="16">
        <v>0</v>
      </c>
      <c r="C35" s="16">
        <v>182000</v>
      </c>
      <c r="D35" s="16">
        <v>0</v>
      </c>
      <c r="E35" s="16">
        <v>182000</v>
      </c>
      <c r="F35" s="16">
        <v>0</v>
      </c>
      <c r="G35" s="4">
        <v>5</v>
      </c>
    </row>
    <row r="36" spans="1:7" ht="18" customHeight="1" x14ac:dyDescent="0.15">
      <c r="A36" s="16" t="s">
        <v>19</v>
      </c>
      <c r="B36" s="16">
        <v>0</v>
      </c>
      <c r="C36" s="16">
        <v>0</v>
      </c>
      <c r="D36" s="16">
        <v>0</v>
      </c>
      <c r="E36" s="16">
        <v>0</v>
      </c>
      <c r="F36" s="16">
        <v>0</v>
      </c>
      <c r="G36" s="4">
        <v>6</v>
      </c>
    </row>
    <row r="37" spans="1:7" ht="18" customHeight="1" x14ac:dyDescent="0.15">
      <c r="A37" s="19" t="s">
        <v>24</v>
      </c>
      <c r="B37" s="19">
        <v>0</v>
      </c>
      <c r="C37" s="19">
        <v>182000</v>
      </c>
      <c r="D37" s="19">
        <v>0</v>
      </c>
      <c r="E37" s="19">
        <v>182000</v>
      </c>
      <c r="F37" s="19">
        <v>0</v>
      </c>
    </row>
    <row r="38" spans="1:7" ht="18" customHeight="1" x14ac:dyDescent="0.15">
      <c r="A38" s="16" t="s">
        <v>13</v>
      </c>
      <c r="B38" s="16">
        <v>29805368</v>
      </c>
      <c r="C38" s="16">
        <v>15128603</v>
      </c>
      <c r="D38" s="16">
        <v>0</v>
      </c>
      <c r="E38" s="16">
        <v>29805368</v>
      </c>
      <c r="F38" s="16">
        <v>15128603</v>
      </c>
      <c r="G38" s="4">
        <v>1</v>
      </c>
    </row>
    <row r="39" spans="1:7" ht="18" customHeight="1" x14ac:dyDescent="0.15">
      <c r="A39" s="16" t="s">
        <v>22</v>
      </c>
      <c r="B39" s="16">
        <v>1501788</v>
      </c>
      <c r="C39" s="16">
        <v>1781787</v>
      </c>
      <c r="D39" s="16">
        <v>1501788</v>
      </c>
      <c r="E39" s="16">
        <v>0</v>
      </c>
      <c r="F39" s="16">
        <v>1781787</v>
      </c>
      <c r="G39" s="4">
        <v>2</v>
      </c>
    </row>
    <row r="40" spans="1:7" ht="18" customHeight="1" x14ac:dyDescent="0.15">
      <c r="A40" s="16" t="s">
        <v>17</v>
      </c>
      <c r="B40" s="16">
        <v>5367635</v>
      </c>
      <c r="C40" s="16">
        <v>2954377</v>
      </c>
      <c r="D40" s="16">
        <v>2885948</v>
      </c>
      <c r="E40" s="16">
        <v>623632</v>
      </c>
      <c r="F40" s="16">
        <v>4812432</v>
      </c>
      <c r="G40" s="4">
        <v>5</v>
      </c>
    </row>
    <row r="41" spans="1:7" ht="18" customHeight="1" x14ac:dyDescent="0.15">
      <c r="A41" s="16" t="s">
        <v>19</v>
      </c>
      <c r="B41" s="16">
        <v>2586766</v>
      </c>
      <c r="C41" s="16">
        <v>2218905</v>
      </c>
      <c r="D41" s="16">
        <v>2283809</v>
      </c>
      <c r="E41" s="16">
        <v>302957</v>
      </c>
      <c r="F41" s="16">
        <v>2218905</v>
      </c>
      <c r="G41" s="4">
        <v>6</v>
      </c>
    </row>
    <row r="42" spans="1:7" ht="18" customHeight="1" x14ac:dyDescent="0.15">
      <c r="A42" s="19" t="s">
        <v>25</v>
      </c>
      <c r="B42" s="19">
        <v>7954401</v>
      </c>
      <c r="C42" s="19">
        <v>5173282</v>
      </c>
      <c r="D42" s="19">
        <v>5169757</v>
      </c>
      <c r="E42" s="19">
        <v>926589</v>
      </c>
      <c r="F42" s="19">
        <v>7031337</v>
      </c>
    </row>
    <row r="43" spans="1:7" ht="18" customHeight="1" x14ac:dyDescent="0.15">
      <c r="A43" s="16" t="s">
        <v>22</v>
      </c>
      <c r="B43" s="16">
        <v>0</v>
      </c>
      <c r="C43" s="16">
        <v>0</v>
      </c>
      <c r="D43" s="16">
        <v>0</v>
      </c>
      <c r="E43" s="16">
        <v>0</v>
      </c>
      <c r="F43" s="16">
        <v>0</v>
      </c>
      <c r="G43" s="4">
        <v>2</v>
      </c>
    </row>
    <row r="44" spans="1:7" ht="18" customHeight="1" x14ac:dyDescent="0.15">
      <c r="A44" s="16" t="s">
        <v>17</v>
      </c>
      <c r="B44" s="16">
        <v>0</v>
      </c>
      <c r="C44" s="16">
        <v>0</v>
      </c>
      <c r="D44" s="16">
        <v>0</v>
      </c>
      <c r="E44" s="16">
        <v>0</v>
      </c>
      <c r="F44" s="16">
        <v>0</v>
      </c>
      <c r="G44" s="4">
        <v>5</v>
      </c>
    </row>
    <row r="45" spans="1:7" ht="18" customHeight="1" x14ac:dyDescent="0.15">
      <c r="A45" s="16" t="s">
        <v>19</v>
      </c>
      <c r="B45" s="16">
        <v>0</v>
      </c>
      <c r="C45" s="16">
        <v>0</v>
      </c>
      <c r="D45" s="16">
        <v>0</v>
      </c>
      <c r="E45" s="16">
        <v>0</v>
      </c>
      <c r="F45" s="16">
        <v>0</v>
      </c>
      <c r="G45" s="4">
        <v>6</v>
      </c>
    </row>
    <row r="46" spans="1:7" ht="18" customHeight="1" x14ac:dyDescent="0.15">
      <c r="A46" s="19" t="s">
        <v>26</v>
      </c>
      <c r="B46" s="19">
        <v>0</v>
      </c>
      <c r="C46" s="19">
        <v>0</v>
      </c>
      <c r="D46" s="19">
        <v>0</v>
      </c>
      <c r="E46" s="19">
        <v>0</v>
      </c>
      <c r="F46" s="19">
        <v>0</v>
      </c>
    </row>
    <row r="47" spans="1:7" ht="18" customHeight="1" x14ac:dyDescent="0.15">
      <c r="A47" s="16" t="s">
        <v>13</v>
      </c>
      <c r="B47" s="16">
        <v>22053800</v>
      </c>
      <c r="C47" s="16">
        <v>23507836</v>
      </c>
      <c r="D47" s="16">
        <v>0</v>
      </c>
      <c r="E47" s="16">
        <v>22053800</v>
      </c>
      <c r="F47" s="16">
        <v>23507836</v>
      </c>
      <c r="G47" s="4">
        <v>1</v>
      </c>
    </row>
    <row r="48" spans="1:7" ht="18" customHeight="1" x14ac:dyDescent="0.15">
      <c r="A48" s="16" t="s">
        <v>22</v>
      </c>
      <c r="B48" s="16">
        <v>1178274</v>
      </c>
      <c r="C48" s="16">
        <v>1244767</v>
      </c>
      <c r="D48" s="16">
        <v>1178274</v>
      </c>
      <c r="E48" s="16">
        <v>0</v>
      </c>
      <c r="F48" s="16">
        <v>1244767</v>
      </c>
      <c r="G48" s="4">
        <v>2</v>
      </c>
    </row>
    <row r="49" spans="1:7" ht="18" customHeight="1" x14ac:dyDescent="0.15">
      <c r="A49" s="16" t="s">
        <v>17</v>
      </c>
      <c r="B49" s="16">
        <v>5380098</v>
      </c>
      <c r="C49" s="16">
        <v>0</v>
      </c>
      <c r="D49" s="16">
        <v>4424394</v>
      </c>
      <c r="E49" s="16">
        <v>268792</v>
      </c>
      <c r="F49" s="16">
        <v>686912</v>
      </c>
      <c r="G49" s="4">
        <v>5</v>
      </c>
    </row>
    <row r="50" spans="1:7" ht="18" customHeight="1" x14ac:dyDescent="0.15">
      <c r="A50" s="16" t="s">
        <v>19</v>
      </c>
      <c r="B50" s="16">
        <v>251278</v>
      </c>
      <c r="C50" s="16">
        <v>317988</v>
      </c>
      <c r="D50" s="16">
        <v>177558</v>
      </c>
      <c r="E50" s="16">
        <v>73720</v>
      </c>
      <c r="F50" s="16">
        <v>317988</v>
      </c>
      <c r="G50" s="4">
        <v>6</v>
      </c>
    </row>
    <row r="51" spans="1:7" ht="18" customHeight="1" x14ac:dyDescent="0.15">
      <c r="A51" s="19" t="s">
        <v>27</v>
      </c>
      <c r="B51" s="19">
        <v>5631376</v>
      </c>
      <c r="C51" s="19">
        <v>317988</v>
      </c>
      <c r="D51" s="19">
        <v>4601952</v>
      </c>
      <c r="E51" s="19">
        <v>342512</v>
      </c>
      <c r="F51" s="19">
        <v>1004900</v>
      </c>
    </row>
    <row r="52" spans="1:7" ht="18" customHeight="1" x14ac:dyDescent="0.15">
      <c r="A52" s="16" t="s">
        <v>13</v>
      </c>
      <c r="B52" s="16">
        <v>4496360</v>
      </c>
      <c r="C52" s="16">
        <v>4799504</v>
      </c>
      <c r="D52" s="16">
        <v>0</v>
      </c>
      <c r="E52" s="16">
        <v>4496360</v>
      </c>
      <c r="F52" s="16">
        <v>4799504</v>
      </c>
      <c r="G52" s="4">
        <v>1</v>
      </c>
    </row>
    <row r="53" spans="1:7" ht="18" customHeight="1" x14ac:dyDescent="0.15">
      <c r="A53" s="16" t="s">
        <v>22</v>
      </c>
      <c r="B53" s="16">
        <v>477266</v>
      </c>
      <c r="C53" s="16">
        <v>508524</v>
      </c>
      <c r="D53" s="16">
        <v>477266</v>
      </c>
      <c r="E53" s="16">
        <v>0</v>
      </c>
      <c r="F53" s="16">
        <v>508524</v>
      </c>
      <c r="G53" s="4">
        <v>2</v>
      </c>
    </row>
    <row r="54" spans="1:7" ht="18" customHeight="1" x14ac:dyDescent="0.15">
      <c r="A54" s="16" t="s">
        <v>17</v>
      </c>
      <c r="B54" s="16">
        <v>489</v>
      </c>
      <c r="C54" s="16">
        <v>26000</v>
      </c>
      <c r="D54" s="16">
        <v>26000</v>
      </c>
      <c r="E54" s="16">
        <v>0</v>
      </c>
      <c r="F54" s="16">
        <v>489</v>
      </c>
      <c r="G54" s="4">
        <v>5</v>
      </c>
    </row>
    <row r="55" spans="1:7" ht="18" customHeight="1" x14ac:dyDescent="0.15">
      <c r="A55" s="16" t="s">
        <v>19</v>
      </c>
      <c r="B55" s="16">
        <v>34</v>
      </c>
      <c r="C55" s="16">
        <v>129</v>
      </c>
      <c r="D55" s="16">
        <v>34</v>
      </c>
      <c r="E55" s="16">
        <v>0</v>
      </c>
      <c r="F55" s="16">
        <v>129</v>
      </c>
      <c r="G55" s="4">
        <v>6</v>
      </c>
    </row>
    <row r="56" spans="1:7" ht="18" customHeight="1" x14ac:dyDescent="0.15">
      <c r="A56" s="19" t="s">
        <v>28</v>
      </c>
      <c r="B56" s="19">
        <v>523</v>
      </c>
      <c r="C56" s="19">
        <v>26129</v>
      </c>
      <c r="D56" s="19">
        <v>26034</v>
      </c>
      <c r="E56" s="19">
        <v>0</v>
      </c>
      <c r="F56" s="19">
        <v>618</v>
      </c>
    </row>
    <row r="57" spans="1:7" ht="18" customHeight="1" x14ac:dyDescent="0.15">
      <c r="A57" s="16" t="s">
        <v>13</v>
      </c>
      <c r="B57" s="16">
        <v>5582500</v>
      </c>
      <c r="C57" s="16">
        <v>0</v>
      </c>
      <c r="D57" s="16"/>
      <c r="E57" s="16">
        <v>5582500</v>
      </c>
      <c r="F57" s="16">
        <v>0</v>
      </c>
      <c r="G57" s="4">
        <v>1</v>
      </c>
    </row>
    <row r="58" spans="1:7" ht="18" customHeight="1" x14ac:dyDescent="0.15">
      <c r="A58" s="16" t="s">
        <v>22</v>
      </c>
      <c r="B58" s="16">
        <v>2792298</v>
      </c>
      <c r="C58" s="16">
        <v>2540194</v>
      </c>
      <c r="D58" s="16">
        <v>2122689</v>
      </c>
      <c r="E58" s="16">
        <v>669609</v>
      </c>
      <c r="F58" s="16">
        <v>2540194</v>
      </c>
      <c r="G58" s="4">
        <v>2</v>
      </c>
    </row>
    <row r="59" spans="1:7" ht="18" customHeight="1" x14ac:dyDescent="0.15">
      <c r="A59" s="19" t="s">
        <v>29</v>
      </c>
      <c r="B59" s="19">
        <v>8374798</v>
      </c>
      <c r="C59" s="19">
        <v>61944603</v>
      </c>
      <c r="D59" s="19">
        <v>2122689</v>
      </c>
      <c r="E59" s="19">
        <v>6252109</v>
      </c>
      <c r="F59" s="19">
        <v>61944603</v>
      </c>
    </row>
  </sheetData>
  <mergeCells count="10">
    <mergeCell ref="A17:A18"/>
    <mergeCell ref="B17:B18"/>
    <mergeCell ref="C17:C18"/>
    <mergeCell ref="D17:E17"/>
    <mergeCell ref="F17:F18"/>
    <mergeCell ref="A5:A6"/>
    <mergeCell ref="B5:B6"/>
    <mergeCell ref="C5:C6"/>
    <mergeCell ref="D5:E5"/>
    <mergeCell ref="F5:F6"/>
  </mergeCells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  <rowBreaks count="1" manualBreakCount="1">
    <brk id="32" max="5" man="1"/>
  </rowBreaks>
</worksheet>
</file>