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-1\財政課\財政\13公会計\29年度決算\×02ホームページ公表データ\資産負債内訳書\"/>
    </mc:Choice>
  </mc:AlternateContent>
  <bookViews>
    <workbookView xWindow="480" yWindow="60" windowWidth="28350" windowHeight="7065"/>
  </bookViews>
  <sheets>
    <sheet name="金融資産明細表" sheetId="1" r:id="rId1"/>
  </sheets>
  <definedNames>
    <definedName name="_xlnm.Print_Titles" localSheetId="0">金融資産明細表!$1:$6</definedName>
  </definedNames>
  <calcPr calcId="152511"/>
</workbook>
</file>

<file path=xl/calcChain.xml><?xml version="1.0" encoding="utf-8"?>
<calcChain xmlns="http://schemas.openxmlformats.org/spreadsheetml/2006/main">
  <c r="G84" i="1" l="1"/>
  <c r="H84" i="1"/>
  <c r="I84" i="1"/>
  <c r="K84" i="1"/>
  <c r="L84" i="1"/>
  <c r="M84" i="1"/>
  <c r="N84" i="1"/>
  <c r="O84" i="1"/>
  <c r="F84" i="1"/>
  <c r="P65" i="1" l="1"/>
  <c r="J65" i="1"/>
  <c r="Q65" i="1" s="1"/>
  <c r="P85" i="1" l="1"/>
  <c r="J85" i="1"/>
  <c r="Q85" i="1" l="1"/>
  <c r="G63" i="1"/>
  <c r="J87" i="1" l="1"/>
  <c r="P86" i="1"/>
  <c r="P84" i="1" s="1"/>
  <c r="Q84" i="1" s="1"/>
  <c r="P87" i="1"/>
  <c r="J86" i="1"/>
  <c r="J84" i="1" s="1"/>
  <c r="G79" i="1"/>
  <c r="H79" i="1"/>
  <c r="I79" i="1"/>
  <c r="K79" i="1"/>
  <c r="L79" i="1"/>
  <c r="M79" i="1"/>
  <c r="N79" i="1"/>
  <c r="O79" i="1"/>
  <c r="F79" i="1"/>
  <c r="Q87" i="1" l="1"/>
  <c r="Q86" i="1"/>
  <c r="J73" i="1" l="1"/>
  <c r="P73" i="1"/>
  <c r="J74" i="1"/>
  <c r="P74" i="1"/>
  <c r="J75" i="1"/>
  <c r="P75" i="1"/>
  <c r="J76" i="1"/>
  <c r="P76" i="1"/>
  <c r="Q74" i="1" l="1"/>
  <c r="Q73" i="1"/>
  <c r="Q76" i="1"/>
  <c r="Q75" i="1"/>
  <c r="G41" i="1" l="1"/>
  <c r="P50" i="1" l="1"/>
  <c r="P51" i="1"/>
  <c r="P52" i="1"/>
  <c r="P53" i="1"/>
  <c r="P54" i="1"/>
  <c r="P55" i="1"/>
  <c r="P56" i="1"/>
  <c r="P57" i="1"/>
  <c r="J50" i="1"/>
  <c r="Q50" i="1" s="1"/>
  <c r="J51" i="1"/>
  <c r="Q51" i="1" s="1"/>
  <c r="J52" i="1"/>
  <c r="Q52" i="1" s="1"/>
  <c r="J53" i="1"/>
  <c r="J54" i="1"/>
  <c r="Q54" i="1" s="1"/>
  <c r="J55" i="1"/>
  <c r="Q55" i="1" s="1"/>
  <c r="J56" i="1"/>
  <c r="J57" i="1"/>
  <c r="Q57" i="1" s="1"/>
  <c r="Q53" i="1" l="1"/>
  <c r="Q56" i="1"/>
  <c r="J10" i="1"/>
  <c r="P10" i="1"/>
  <c r="J11" i="1"/>
  <c r="P11" i="1"/>
  <c r="J12" i="1"/>
  <c r="P12" i="1"/>
  <c r="J13" i="1"/>
  <c r="P13" i="1"/>
  <c r="J14" i="1"/>
  <c r="P14" i="1"/>
  <c r="J15" i="1"/>
  <c r="P15" i="1"/>
  <c r="J16" i="1"/>
  <c r="P16" i="1"/>
  <c r="J17" i="1"/>
  <c r="P17" i="1"/>
  <c r="J21" i="1"/>
  <c r="P21" i="1"/>
  <c r="J22" i="1"/>
  <c r="P22" i="1"/>
  <c r="J23" i="1"/>
  <c r="P23" i="1"/>
  <c r="J24" i="1"/>
  <c r="P24" i="1"/>
  <c r="J25" i="1"/>
  <c r="P25" i="1"/>
  <c r="J26" i="1"/>
  <c r="P26" i="1"/>
  <c r="J27" i="1"/>
  <c r="P27" i="1"/>
  <c r="J28" i="1"/>
  <c r="P28" i="1"/>
  <c r="P88" i="1"/>
  <c r="J88" i="1"/>
  <c r="P82" i="1"/>
  <c r="J82" i="1"/>
  <c r="P81" i="1"/>
  <c r="J81" i="1"/>
  <c r="P80" i="1"/>
  <c r="J80" i="1"/>
  <c r="P78" i="1"/>
  <c r="J78" i="1"/>
  <c r="P77" i="1"/>
  <c r="J77" i="1"/>
  <c r="P72" i="1"/>
  <c r="J72" i="1"/>
  <c r="P71" i="1"/>
  <c r="J71" i="1"/>
  <c r="P70" i="1"/>
  <c r="J70" i="1"/>
  <c r="P69" i="1"/>
  <c r="J69" i="1"/>
  <c r="P68" i="1"/>
  <c r="J68" i="1"/>
  <c r="P67" i="1"/>
  <c r="J67" i="1"/>
  <c r="P66" i="1"/>
  <c r="J66" i="1"/>
  <c r="P64" i="1"/>
  <c r="J64" i="1"/>
  <c r="O63" i="1"/>
  <c r="O60" i="1" s="1"/>
  <c r="N63" i="1"/>
  <c r="N60" i="1" s="1"/>
  <c r="M63" i="1"/>
  <c r="M60" i="1" s="1"/>
  <c r="L63" i="1"/>
  <c r="L60" i="1" s="1"/>
  <c r="K63" i="1"/>
  <c r="K60" i="1" s="1"/>
  <c r="I63" i="1"/>
  <c r="I60" i="1" s="1"/>
  <c r="H63" i="1"/>
  <c r="H60" i="1" s="1"/>
  <c r="G60" i="1"/>
  <c r="F63" i="1"/>
  <c r="F60" i="1" s="1"/>
  <c r="P62" i="1"/>
  <c r="J62" i="1"/>
  <c r="P61" i="1"/>
  <c r="J61" i="1"/>
  <c r="P59" i="1"/>
  <c r="J59" i="1"/>
  <c r="P58" i="1"/>
  <c r="J58" i="1"/>
  <c r="P49" i="1"/>
  <c r="J49" i="1"/>
  <c r="P48" i="1"/>
  <c r="J48" i="1"/>
  <c r="P47" i="1"/>
  <c r="J47" i="1"/>
  <c r="P46" i="1"/>
  <c r="J46" i="1"/>
  <c r="P45" i="1"/>
  <c r="J45" i="1"/>
  <c r="P44" i="1"/>
  <c r="J44" i="1"/>
  <c r="P43" i="1"/>
  <c r="J43" i="1"/>
  <c r="P42" i="1"/>
  <c r="J42" i="1"/>
  <c r="O41" i="1"/>
  <c r="N41" i="1"/>
  <c r="M41" i="1"/>
  <c r="L41" i="1"/>
  <c r="K41" i="1"/>
  <c r="I41" i="1"/>
  <c r="H41" i="1"/>
  <c r="F41" i="1"/>
  <c r="P40" i="1"/>
  <c r="J40" i="1"/>
  <c r="P39" i="1"/>
  <c r="J39" i="1"/>
  <c r="P38" i="1"/>
  <c r="J38" i="1"/>
  <c r="P37" i="1"/>
  <c r="J37" i="1"/>
  <c r="P36" i="1"/>
  <c r="J36" i="1"/>
  <c r="P35" i="1"/>
  <c r="J35" i="1"/>
  <c r="P34" i="1"/>
  <c r="P33" i="1"/>
  <c r="J33" i="1"/>
  <c r="P32" i="1"/>
  <c r="J32" i="1"/>
  <c r="P31" i="1"/>
  <c r="J31" i="1"/>
  <c r="O30" i="1"/>
  <c r="N30" i="1"/>
  <c r="M30" i="1"/>
  <c r="L30" i="1"/>
  <c r="K30" i="1"/>
  <c r="I30" i="1"/>
  <c r="H30" i="1"/>
  <c r="G30" i="1"/>
  <c r="F30" i="1"/>
  <c r="P29" i="1"/>
  <c r="J29" i="1"/>
  <c r="P20" i="1"/>
  <c r="J20" i="1"/>
  <c r="O19" i="1"/>
  <c r="N19" i="1"/>
  <c r="M19" i="1"/>
  <c r="L19" i="1"/>
  <c r="K19" i="1"/>
  <c r="I19" i="1"/>
  <c r="H19" i="1"/>
  <c r="G19" i="1"/>
  <c r="F19" i="1"/>
  <c r="P18" i="1"/>
  <c r="J18" i="1"/>
  <c r="P9" i="1"/>
  <c r="J9" i="1"/>
  <c r="O8" i="1"/>
  <c r="N8" i="1"/>
  <c r="M8" i="1"/>
  <c r="L8" i="1"/>
  <c r="K8" i="1"/>
  <c r="I8" i="1"/>
  <c r="H8" i="1"/>
  <c r="G8" i="1"/>
  <c r="F8" i="1"/>
  <c r="H7" i="1" l="1"/>
  <c r="P60" i="1"/>
  <c r="O7" i="1"/>
  <c r="Q29" i="1"/>
  <c r="J79" i="1"/>
  <c r="Q27" i="1"/>
  <c r="Q25" i="1"/>
  <c r="Q23" i="1"/>
  <c r="Q21" i="1"/>
  <c r="Q16" i="1"/>
  <c r="Q14" i="1"/>
  <c r="Q12" i="1"/>
  <c r="Q10" i="1"/>
  <c r="Q32" i="1"/>
  <c r="J41" i="1"/>
  <c r="Q28" i="1"/>
  <c r="Q17" i="1"/>
  <c r="Q13" i="1"/>
  <c r="K7" i="1"/>
  <c r="Q44" i="1"/>
  <c r="Q40" i="1"/>
  <c r="Q11" i="1"/>
  <c r="Q26" i="1"/>
  <c r="Q22" i="1"/>
  <c r="Q15" i="1"/>
  <c r="Q45" i="1"/>
  <c r="Q71" i="1"/>
  <c r="Q77" i="1"/>
  <c r="Q43" i="1"/>
  <c r="Q80" i="1"/>
  <c r="Q24" i="1"/>
  <c r="J19" i="1"/>
  <c r="Q88" i="1"/>
  <c r="Q46" i="1"/>
  <c r="Q48" i="1"/>
  <c r="Q66" i="1"/>
  <c r="Q70" i="1"/>
  <c r="Q72" i="1"/>
  <c r="Q33" i="1"/>
  <c r="Q35" i="1"/>
  <c r="J63" i="1"/>
  <c r="Q31" i="1"/>
  <c r="H89" i="1"/>
  <c r="Q62" i="1"/>
  <c r="Q18" i="1"/>
  <c r="Q20" i="1"/>
  <c r="Q36" i="1"/>
  <c r="Q38" i="1"/>
  <c r="Q64" i="1"/>
  <c r="Q67" i="1"/>
  <c r="Q69" i="1"/>
  <c r="Q81" i="1"/>
  <c r="Q39" i="1"/>
  <c r="Q49" i="1"/>
  <c r="Q59" i="1"/>
  <c r="Q61" i="1"/>
  <c r="Q68" i="1"/>
  <c r="Q78" i="1"/>
  <c r="P41" i="1"/>
  <c r="P19" i="1"/>
  <c r="P79" i="1"/>
  <c r="J8" i="1"/>
  <c r="I7" i="1"/>
  <c r="J30" i="1"/>
  <c r="P30" i="1"/>
  <c r="Q34" i="1"/>
  <c r="Q37" i="1"/>
  <c r="Q42" i="1"/>
  <c r="Q47" i="1"/>
  <c r="Q58" i="1"/>
  <c r="P63" i="1"/>
  <c r="Q82" i="1"/>
  <c r="N7" i="1"/>
  <c r="N89" i="1" s="1"/>
  <c r="P8" i="1"/>
  <c r="M7" i="1"/>
  <c r="L7" i="1"/>
  <c r="F7" i="1"/>
  <c r="F89" i="1" s="1"/>
  <c r="G7" i="1"/>
  <c r="Q9" i="1"/>
  <c r="Q79" i="1" l="1"/>
  <c r="I89" i="1"/>
  <c r="Q41" i="1"/>
  <c r="M89" i="1"/>
  <c r="Q19" i="1"/>
  <c r="J60" i="1"/>
  <c r="Q60" i="1" s="1"/>
  <c r="K89" i="1"/>
  <c r="Q63" i="1"/>
  <c r="Q8" i="1"/>
  <c r="O89" i="1"/>
  <c r="G89" i="1"/>
  <c r="L89" i="1"/>
  <c r="Q30" i="1"/>
  <c r="P7" i="1"/>
  <c r="J7" i="1"/>
  <c r="J89" i="1" l="1"/>
  <c r="P89" i="1"/>
  <c r="Q7" i="1"/>
  <c r="Q89" i="1" l="1"/>
</calcChain>
</file>

<file path=xl/sharedStrings.xml><?xml version="1.0" encoding="utf-8"?>
<sst xmlns="http://schemas.openxmlformats.org/spreadsheetml/2006/main" count="183" uniqueCount="96">
  <si>
    <t>金融資産明細表</t>
  </si>
  <si>
    <t>勘定科目</t>
  </si>
  <si>
    <t>担当課</t>
  </si>
  <si>
    <t>会計</t>
  </si>
  <si>
    <t>前年度残高</t>
  </si>
  <si>
    <t>当期増加</t>
  </si>
  <si>
    <t>当期減少</t>
  </si>
  <si>
    <t>当期末残高</t>
  </si>
  <si>
    <t>資金支出・繰入</t>
  </si>
  <si>
    <t>評価益・受贈益</t>
  </si>
  <si>
    <t>振替</t>
  </si>
  <si>
    <t>合計</t>
  </si>
  <si>
    <t>回収・取崩</t>
  </si>
  <si>
    <t>売却</t>
  </si>
  <si>
    <t>評価損</t>
  </si>
  <si>
    <t>貸倒処理</t>
  </si>
  <si>
    <t>貸付金</t>
  </si>
  <si>
    <t>短期貸付金</t>
  </si>
  <si>
    <t>長期貸付金</t>
  </si>
  <si>
    <t>有価証券</t>
  </si>
  <si>
    <t>出資金</t>
  </si>
  <si>
    <t>基金・積立金</t>
  </si>
  <si>
    <t>財政調整基金</t>
  </si>
  <si>
    <t>減債基金</t>
  </si>
  <si>
    <t>その他積立基金</t>
  </si>
  <si>
    <t>定額運用基金</t>
  </si>
  <si>
    <t>多重債務者支援対策預託金</t>
  </si>
  <si>
    <t>企画調整課</t>
    <rPh sb="0" eb="2">
      <t>キカク</t>
    </rPh>
    <rPh sb="2" eb="5">
      <t>チョウセイカ</t>
    </rPh>
    <phoneticPr fontId="2"/>
  </si>
  <si>
    <t>一般</t>
    <rPh sb="0" eb="2">
      <t>イッパン</t>
    </rPh>
    <phoneticPr fontId="2"/>
  </si>
  <si>
    <t>(単位：　円　)</t>
    <rPh sb="5" eb="6">
      <t>エン</t>
    </rPh>
    <phoneticPr fontId="2"/>
  </si>
  <si>
    <t>（株）みずほフィナンシャルグループ</t>
  </si>
  <si>
    <t>雪印メグミルク（株）</t>
  </si>
  <si>
    <t>三菱マテリアル（株）　H28.10.1株式併合　10株→1株</t>
  </si>
  <si>
    <t>北海道電力（株）</t>
  </si>
  <si>
    <t>東北電力（株）</t>
  </si>
  <si>
    <t>財政課</t>
  </si>
  <si>
    <t>財政課</t>
    <rPh sb="0" eb="2">
      <t>ザイセイ</t>
    </rPh>
    <rPh sb="2" eb="3">
      <t>カ</t>
    </rPh>
    <phoneticPr fontId="2"/>
  </si>
  <si>
    <t>水道事業会計</t>
  </si>
  <si>
    <t>有限会社みらい天間林　　140口×50,000円</t>
  </si>
  <si>
    <t>（社）東八甲田ローズカントリー　20口×50,000円</t>
  </si>
  <si>
    <t>公立　七戸病院</t>
  </si>
  <si>
    <t>（株）青森放送　560株×500円</t>
  </si>
  <si>
    <t>南部縦貫（株）　22,565株×500円</t>
  </si>
  <si>
    <t>青い森鉄道株式会社　174株×50,000円</t>
  </si>
  <si>
    <t>（株）七戸物産協会　60株×50,000円</t>
  </si>
  <si>
    <t>上十三地区森林組合　15,092口×500円</t>
  </si>
  <si>
    <t>青森県農業信用基金協会　1,026口×10,000円</t>
  </si>
  <si>
    <t>青森県土地改良事業団連合会　201口×10,000円</t>
  </si>
  <si>
    <t>（社）青森県青果物価価格安定基金協会　138口×10,000円</t>
  </si>
  <si>
    <t>（社）上十三広域農業振興協会　862口×10,000円</t>
  </si>
  <si>
    <t>上北森林組合　2,378口×1,000円</t>
  </si>
  <si>
    <t>地方公共団体金融機構　H22.6.1改名</t>
  </si>
  <si>
    <t>農林課</t>
  </si>
  <si>
    <t>農林課</t>
    <rPh sb="0" eb="3">
      <t>ノウリンカ</t>
    </rPh>
    <phoneticPr fontId="2"/>
  </si>
  <si>
    <t>商工観光課</t>
  </si>
  <si>
    <t>総務課</t>
  </si>
  <si>
    <t>（社）青森県畜産協会　450口×10,000円</t>
    <phoneticPr fontId="2"/>
  </si>
  <si>
    <t>（社）青森県観光連盟　2口×100,000円</t>
    <phoneticPr fontId="2"/>
  </si>
  <si>
    <t>自治体名：青森県七戸町</t>
    <rPh sb="8" eb="10">
      <t>シチノヘ</t>
    </rPh>
    <phoneticPr fontId="2"/>
  </si>
  <si>
    <t>　　人材育成基金</t>
  </si>
  <si>
    <t>　　公民館建設基金（旧七）</t>
  </si>
  <si>
    <t>　　交通遺児基金</t>
  </si>
  <si>
    <t>　　地域産業振興基金</t>
  </si>
  <si>
    <t>　　教育福祉援助基金</t>
  </si>
  <si>
    <t>　　美術資料等取得基金</t>
  </si>
  <si>
    <t>　　下水道事業債償還基金（農集排）</t>
  </si>
  <si>
    <t>　　下水道事業債償還基金（公共・特環）</t>
  </si>
  <si>
    <t>　　公共用施設維持基金</t>
  </si>
  <si>
    <t>　　地域づくり推進基金</t>
  </si>
  <si>
    <t>　　合併振興基金</t>
  </si>
  <si>
    <t>　　核燃料物質等取扱税交付事業基金</t>
  </si>
  <si>
    <t>　　霊園事業財政調整基金</t>
  </si>
  <si>
    <t>土地開発基金</t>
    <rPh sb="0" eb="2">
      <t>トチ</t>
    </rPh>
    <rPh sb="2" eb="4">
      <t>カイハツ</t>
    </rPh>
    <rPh sb="4" eb="6">
      <t>キキン</t>
    </rPh>
    <phoneticPr fontId="2"/>
  </si>
  <si>
    <t>高額療養費資金貸付基金</t>
    <rPh sb="0" eb="2">
      <t>コウガク</t>
    </rPh>
    <rPh sb="2" eb="5">
      <t>リョウヨウヒ</t>
    </rPh>
    <rPh sb="5" eb="7">
      <t>シキン</t>
    </rPh>
    <rPh sb="7" eb="9">
      <t>カシツケ</t>
    </rPh>
    <rPh sb="9" eb="11">
      <t>キキン</t>
    </rPh>
    <phoneticPr fontId="2"/>
  </si>
  <si>
    <t>奨学資金貸付基金</t>
    <rPh sb="0" eb="2">
      <t>ショウガク</t>
    </rPh>
    <rPh sb="2" eb="4">
      <t>シキン</t>
    </rPh>
    <rPh sb="4" eb="6">
      <t>カシツケ</t>
    </rPh>
    <rPh sb="6" eb="8">
      <t>キキン</t>
    </rPh>
    <phoneticPr fontId="2"/>
  </si>
  <si>
    <t>財政課</t>
    <rPh sb="0" eb="2">
      <t>ザイセイ</t>
    </rPh>
    <rPh sb="2" eb="3">
      <t>カ</t>
    </rPh>
    <phoneticPr fontId="2"/>
  </si>
  <si>
    <t>企画調整課</t>
    <rPh sb="0" eb="2">
      <t>キカク</t>
    </rPh>
    <rPh sb="2" eb="5">
      <t>チョウセイカ</t>
    </rPh>
    <phoneticPr fontId="2"/>
  </si>
  <si>
    <t>南公民館</t>
    <rPh sb="0" eb="1">
      <t>ミナミ</t>
    </rPh>
    <rPh sb="1" eb="4">
      <t>コウミンカン</t>
    </rPh>
    <phoneticPr fontId="2"/>
  </si>
  <si>
    <t>社会生活課</t>
    <rPh sb="0" eb="2">
      <t>シャカイ</t>
    </rPh>
    <rPh sb="2" eb="4">
      <t>セイカツ</t>
    </rPh>
    <rPh sb="4" eb="5">
      <t>カ</t>
    </rPh>
    <phoneticPr fontId="2"/>
  </si>
  <si>
    <t>学務課</t>
    <rPh sb="0" eb="3">
      <t>ガクムカ</t>
    </rPh>
    <phoneticPr fontId="2"/>
  </si>
  <si>
    <t>生涯学習課</t>
    <rPh sb="0" eb="5">
      <t>ショウガイガクシュウカ</t>
    </rPh>
    <phoneticPr fontId="2"/>
  </si>
  <si>
    <t>上下水道課</t>
    <rPh sb="0" eb="2">
      <t>ジョウゲ</t>
    </rPh>
    <rPh sb="2" eb="4">
      <t>スイドウ</t>
    </rPh>
    <rPh sb="4" eb="5">
      <t>カ</t>
    </rPh>
    <phoneticPr fontId="2"/>
  </si>
  <si>
    <t>町民課</t>
    <rPh sb="0" eb="2">
      <t>チョウミン</t>
    </rPh>
    <rPh sb="2" eb="3">
      <t>カ</t>
    </rPh>
    <phoneticPr fontId="2"/>
  </si>
  <si>
    <t>奨学資金貸付金</t>
    <rPh sb="0" eb="2">
      <t>ショウガク</t>
    </rPh>
    <rPh sb="2" eb="4">
      <t>シキン</t>
    </rPh>
    <rPh sb="4" eb="6">
      <t>カシツケ</t>
    </rPh>
    <rPh sb="6" eb="7">
      <t>キン</t>
    </rPh>
    <phoneticPr fontId="2"/>
  </si>
  <si>
    <t>霊園</t>
    <rPh sb="0" eb="2">
      <t>レイエン</t>
    </rPh>
    <phoneticPr fontId="2"/>
  </si>
  <si>
    <t>一般</t>
    <rPh sb="0" eb="2">
      <t>イッパン</t>
    </rPh>
    <phoneticPr fontId="2"/>
  </si>
  <si>
    <t>その他（一般会計・霊園会計以外の基金）</t>
    <rPh sb="2" eb="3">
      <t>タ</t>
    </rPh>
    <rPh sb="4" eb="6">
      <t>イッパン</t>
    </rPh>
    <rPh sb="6" eb="8">
      <t>カイケイ</t>
    </rPh>
    <rPh sb="9" eb="11">
      <t>レイエン</t>
    </rPh>
    <rPh sb="11" eb="13">
      <t>カイケイ</t>
    </rPh>
    <rPh sb="13" eb="15">
      <t>イガイ</t>
    </rPh>
    <rPh sb="16" eb="18">
      <t>キキン</t>
    </rPh>
    <phoneticPr fontId="2"/>
  </si>
  <si>
    <t>介護給付費準備基金</t>
    <rPh sb="0" eb="2">
      <t>カイゴ</t>
    </rPh>
    <rPh sb="2" eb="4">
      <t>キュウフ</t>
    </rPh>
    <rPh sb="4" eb="5">
      <t>ヒ</t>
    </rPh>
    <rPh sb="5" eb="7">
      <t>ジュンビ</t>
    </rPh>
    <rPh sb="7" eb="9">
      <t>キキン</t>
    </rPh>
    <phoneticPr fontId="2"/>
  </si>
  <si>
    <t>介護サービス事業基金</t>
    <rPh sb="0" eb="2">
      <t>カイゴ</t>
    </rPh>
    <rPh sb="6" eb="8">
      <t>ジギョウ</t>
    </rPh>
    <rPh sb="8" eb="10">
      <t>キキン</t>
    </rPh>
    <phoneticPr fontId="2"/>
  </si>
  <si>
    <t>介護</t>
    <rPh sb="0" eb="2">
      <t>カイゴ</t>
    </rPh>
    <phoneticPr fontId="2"/>
  </si>
  <si>
    <t>介サ</t>
    <rPh sb="0" eb="1">
      <t>カイ</t>
    </rPh>
    <phoneticPr fontId="2"/>
  </si>
  <si>
    <t>健康福祉課</t>
    <rPh sb="0" eb="2">
      <t>ケンコウ</t>
    </rPh>
    <rPh sb="2" eb="5">
      <t>フクシカ</t>
    </rPh>
    <phoneticPr fontId="2"/>
  </si>
  <si>
    <t>年度：平成29年度</t>
    <phoneticPr fontId="2"/>
  </si>
  <si>
    <t>　　庁舎建設基金</t>
    <rPh sb="2" eb="4">
      <t>チョウシャ</t>
    </rPh>
    <rPh sb="4" eb="6">
      <t>ケンセツ</t>
    </rPh>
    <rPh sb="6" eb="8">
      <t>キキン</t>
    </rPh>
    <phoneticPr fontId="2"/>
  </si>
  <si>
    <t>国保会計財政調整基金</t>
    <rPh sb="0" eb="2">
      <t>コクホ</t>
    </rPh>
    <rPh sb="2" eb="4">
      <t>カイケイ</t>
    </rPh>
    <rPh sb="4" eb="6">
      <t>ザイセイ</t>
    </rPh>
    <rPh sb="6" eb="8">
      <t>チョウセイ</t>
    </rPh>
    <rPh sb="8" eb="10">
      <t>キキン</t>
    </rPh>
    <phoneticPr fontId="2"/>
  </si>
  <si>
    <t>国保</t>
    <rPh sb="0" eb="2">
      <t>コクホ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</si>
</sst>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center" textRotation="255"/>
    </xf>
    <xf numFmtId="0" fontId="3" fillId="2" borderId="6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3" fontId="3" fillId="0" borderId="18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2" borderId="13" xfId="0" applyFont="1" applyFill="1" applyBorder="1" applyAlignment="1">
      <alignment vertical="center"/>
    </xf>
    <xf numFmtId="0" fontId="3" fillId="2" borderId="11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3" fontId="3" fillId="2" borderId="4" xfId="0" applyNumberFormat="1" applyFont="1" applyFill="1" applyBorder="1" applyAlignment="1">
      <alignment vertical="center"/>
    </xf>
    <xf numFmtId="0" fontId="3" fillId="0" borderId="7" xfId="0" applyFont="1" applyBorder="1" applyAlignment="1">
      <alignment vertical="center" shrinkToFit="1"/>
    </xf>
    <xf numFmtId="0" fontId="3" fillId="0" borderId="10" xfId="0" applyFont="1" applyBorder="1" applyAlignment="1">
      <alignment vertical="center" shrinkToFit="1"/>
    </xf>
    <xf numFmtId="0" fontId="3" fillId="0" borderId="7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textRotation="255"/>
    </xf>
    <xf numFmtId="0" fontId="3" fillId="2" borderId="9" xfId="0" applyFont="1" applyFill="1" applyBorder="1" applyAlignment="1">
      <alignment horizontal="center" vertical="center" textRotation="255"/>
    </xf>
    <xf numFmtId="0" fontId="3" fillId="2" borderId="6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vertical="center" shrinkToFit="1"/>
    </xf>
    <xf numFmtId="0" fontId="3" fillId="3" borderId="10" xfId="0" applyFont="1" applyFill="1" applyBorder="1" applyAlignment="1">
      <alignment vertical="center" shrinkToFit="1"/>
    </xf>
    <xf numFmtId="0" fontId="3" fillId="3" borderId="1" xfId="0" applyFont="1" applyFill="1" applyBorder="1" applyAlignment="1">
      <alignment vertical="center"/>
    </xf>
    <xf numFmtId="3" fontId="3" fillId="3" borderId="1" xfId="0" applyNumberFormat="1" applyFont="1" applyFill="1" applyBorder="1" applyAlignment="1">
      <alignment vertical="center"/>
    </xf>
    <xf numFmtId="0" fontId="3" fillId="3" borderId="7" xfId="0" applyFont="1" applyFill="1" applyBorder="1" applyAlignment="1">
      <alignment horizontal="left" vertical="center" shrinkToFit="1"/>
    </xf>
    <xf numFmtId="0" fontId="3" fillId="3" borderId="10" xfId="0" applyFont="1" applyFill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9"/>
  <sheetViews>
    <sheetView tabSelected="1" view="pageBreakPreview" zoomScale="85" zoomScaleNormal="100" zoomScaleSheetLayoutView="85" workbookViewId="0">
      <pane ySplit="6" topLeftCell="A7" activePane="bottomLeft" state="frozen"/>
      <selection activeCell="A7" sqref="A7"/>
      <selection pane="bottomLeft" activeCell="F45" sqref="F45"/>
    </sheetView>
  </sheetViews>
  <sheetFormatPr defaultColWidth="8.875" defaultRowHeight="11.25" x14ac:dyDescent="0.15"/>
  <cols>
    <col min="1" max="2" width="2.125" style="2" customWidth="1"/>
    <col min="3" max="3" width="37.125" style="2" customWidth="1"/>
    <col min="4" max="4" width="12.5" style="2" customWidth="1"/>
    <col min="5" max="5" width="5.5" style="2" customWidth="1"/>
    <col min="6" max="6" width="16.5" style="2" customWidth="1"/>
    <col min="7" max="16" width="12.75" style="2" customWidth="1"/>
    <col min="17" max="17" width="16.5" style="2" customWidth="1"/>
    <col min="18" max="16384" width="8.875" style="2"/>
  </cols>
  <sheetData>
    <row r="1" spans="1:17" ht="21" x14ac:dyDescent="0.2">
      <c r="A1" s="1" t="s">
        <v>0</v>
      </c>
    </row>
    <row r="2" spans="1:17" ht="13.5" x14ac:dyDescent="0.15">
      <c r="A2" s="3" t="s">
        <v>58</v>
      </c>
    </row>
    <row r="3" spans="1:17" ht="13.5" x14ac:dyDescent="0.15">
      <c r="A3" s="3" t="s">
        <v>92</v>
      </c>
    </row>
    <row r="4" spans="1:17" ht="13.5" x14ac:dyDescent="0.15">
      <c r="Q4" s="4" t="s">
        <v>29</v>
      </c>
    </row>
    <row r="5" spans="1:17" ht="17.25" customHeight="1" x14ac:dyDescent="0.15">
      <c r="A5" s="35" t="s">
        <v>1</v>
      </c>
      <c r="B5" s="36"/>
      <c r="C5" s="37"/>
      <c r="D5" s="41" t="s">
        <v>2</v>
      </c>
      <c r="E5" s="33" t="s">
        <v>3</v>
      </c>
      <c r="F5" s="33" t="s">
        <v>4</v>
      </c>
      <c r="G5" s="30" t="s">
        <v>5</v>
      </c>
      <c r="H5" s="31"/>
      <c r="I5" s="31"/>
      <c r="J5" s="32"/>
      <c r="K5" s="30" t="s">
        <v>6</v>
      </c>
      <c r="L5" s="31"/>
      <c r="M5" s="31"/>
      <c r="N5" s="31"/>
      <c r="O5" s="31"/>
      <c r="P5" s="32"/>
      <c r="Q5" s="33" t="s">
        <v>7</v>
      </c>
    </row>
    <row r="6" spans="1:17" ht="80.25" customHeight="1" x14ac:dyDescent="0.15">
      <c r="A6" s="38"/>
      <c r="B6" s="39"/>
      <c r="C6" s="40"/>
      <c r="D6" s="42"/>
      <c r="E6" s="34"/>
      <c r="F6" s="34"/>
      <c r="G6" s="5" t="s">
        <v>8</v>
      </c>
      <c r="H6" s="5" t="s">
        <v>9</v>
      </c>
      <c r="I6" s="5" t="s">
        <v>10</v>
      </c>
      <c r="J6" s="5" t="s">
        <v>11</v>
      </c>
      <c r="K6" s="5" t="s">
        <v>12</v>
      </c>
      <c r="L6" s="5" t="s">
        <v>13</v>
      </c>
      <c r="M6" s="5" t="s">
        <v>14</v>
      </c>
      <c r="N6" s="5" t="s">
        <v>15</v>
      </c>
      <c r="O6" s="5" t="s">
        <v>10</v>
      </c>
      <c r="P6" s="5" t="s">
        <v>11</v>
      </c>
      <c r="Q6" s="34"/>
    </row>
    <row r="7" spans="1:17" ht="18" customHeight="1" x14ac:dyDescent="0.15">
      <c r="A7" s="6" t="s">
        <v>16</v>
      </c>
      <c r="B7" s="7"/>
      <c r="C7" s="7"/>
      <c r="D7" s="7"/>
      <c r="E7" s="8"/>
      <c r="F7" s="9">
        <f>SUM(F8,F19)</f>
        <v>44763000</v>
      </c>
      <c r="G7" s="9">
        <f>SUM(G8,G19)</f>
        <v>18502000</v>
      </c>
      <c r="H7" s="9">
        <f>SUM(H8,H19)</f>
        <v>0</v>
      </c>
      <c r="I7" s="9">
        <f>SUM(I8,I19)</f>
        <v>0</v>
      </c>
      <c r="J7" s="9">
        <f t="shared" ref="J7:J89" si="0">SUM(G7:I7)</f>
        <v>18502000</v>
      </c>
      <c r="K7" s="9">
        <f>SUM(K8,K19)</f>
        <v>15997000</v>
      </c>
      <c r="L7" s="9">
        <f>SUM(L8,L19)</f>
        <v>0</v>
      </c>
      <c r="M7" s="9">
        <f>SUM(M8,M19)</f>
        <v>0</v>
      </c>
      <c r="N7" s="9">
        <f>SUM(N8,N19)</f>
        <v>0</v>
      </c>
      <c r="O7" s="9">
        <f>SUM(O8,O19)</f>
        <v>0</v>
      </c>
      <c r="P7" s="9">
        <f t="shared" ref="P7:P89" si="1">SUM(K7:O7)</f>
        <v>15997000</v>
      </c>
      <c r="Q7" s="9">
        <f t="shared" ref="Q7:Q88" si="2">F7+J7-P7</f>
        <v>47268000</v>
      </c>
    </row>
    <row r="8" spans="1:17" ht="18" customHeight="1" x14ac:dyDescent="0.15">
      <c r="A8" s="10"/>
      <c r="B8" s="11" t="s">
        <v>17</v>
      </c>
      <c r="C8" s="12"/>
      <c r="D8" s="13"/>
      <c r="E8" s="13"/>
      <c r="F8" s="14">
        <f>SUM(F9:F18)</f>
        <v>0</v>
      </c>
      <c r="G8" s="14">
        <f>SUM(G9:G18)</f>
        <v>350000</v>
      </c>
      <c r="H8" s="14">
        <f>SUM(H9:H18)</f>
        <v>0</v>
      </c>
      <c r="I8" s="14">
        <f>SUM(I9:I18)</f>
        <v>0</v>
      </c>
      <c r="J8" s="14">
        <f t="shared" si="0"/>
        <v>350000</v>
      </c>
      <c r="K8" s="14">
        <f>SUM(K9:K18)</f>
        <v>350000</v>
      </c>
      <c r="L8" s="14">
        <f>SUM(L9:L18)</f>
        <v>0</v>
      </c>
      <c r="M8" s="14">
        <f>SUM(M9:M18)</f>
        <v>0</v>
      </c>
      <c r="N8" s="14">
        <f>SUM(N9:N18)</f>
        <v>0</v>
      </c>
      <c r="O8" s="14">
        <f>SUM(O9:O18)</f>
        <v>0</v>
      </c>
      <c r="P8" s="14">
        <f t="shared" si="1"/>
        <v>350000</v>
      </c>
      <c r="Q8" s="14">
        <f t="shared" si="2"/>
        <v>0</v>
      </c>
    </row>
    <row r="9" spans="1:17" ht="18" customHeight="1" x14ac:dyDescent="0.15">
      <c r="A9" s="10"/>
      <c r="B9" s="15"/>
      <c r="C9" s="16" t="s">
        <v>26</v>
      </c>
      <c r="D9" s="16" t="s">
        <v>27</v>
      </c>
      <c r="E9" s="16" t="s">
        <v>28</v>
      </c>
      <c r="F9" s="17">
        <v>0</v>
      </c>
      <c r="G9" s="17">
        <v>350000</v>
      </c>
      <c r="H9" s="17">
        <v>0</v>
      </c>
      <c r="I9" s="17">
        <v>0</v>
      </c>
      <c r="J9" s="17">
        <f t="shared" si="0"/>
        <v>350000</v>
      </c>
      <c r="K9" s="17">
        <v>350000</v>
      </c>
      <c r="L9" s="17">
        <v>0</v>
      </c>
      <c r="M9" s="17">
        <v>0</v>
      </c>
      <c r="N9" s="17">
        <v>0</v>
      </c>
      <c r="O9" s="17">
        <v>0</v>
      </c>
      <c r="P9" s="17">
        <f t="shared" si="1"/>
        <v>350000</v>
      </c>
      <c r="Q9" s="17">
        <f t="shared" si="2"/>
        <v>0</v>
      </c>
    </row>
    <row r="10" spans="1:17" ht="18" hidden="1" customHeight="1" x14ac:dyDescent="0.15">
      <c r="A10" s="10"/>
      <c r="B10" s="15"/>
      <c r="C10" s="16"/>
      <c r="D10" s="16"/>
      <c r="E10" s="16"/>
      <c r="F10" s="17"/>
      <c r="G10" s="17"/>
      <c r="H10" s="17"/>
      <c r="I10" s="17"/>
      <c r="J10" s="17">
        <f t="shared" si="0"/>
        <v>0</v>
      </c>
      <c r="K10" s="17"/>
      <c r="L10" s="17"/>
      <c r="M10" s="17"/>
      <c r="N10" s="17"/>
      <c r="O10" s="17"/>
      <c r="P10" s="17">
        <f t="shared" si="1"/>
        <v>0</v>
      </c>
      <c r="Q10" s="17">
        <f t="shared" si="2"/>
        <v>0</v>
      </c>
    </row>
    <row r="11" spans="1:17" ht="18" hidden="1" customHeight="1" x14ac:dyDescent="0.15">
      <c r="A11" s="10"/>
      <c r="B11" s="15"/>
      <c r="C11" s="16"/>
      <c r="D11" s="16"/>
      <c r="E11" s="16"/>
      <c r="F11" s="17"/>
      <c r="G11" s="17"/>
      <c r="H11" s="17"/>
      <c r="I11" s="17"/>
      <c r="J11" s="17">
        <f t="shared" si="0"/>
        <v>0</v>
      </c>
      <c r="K11" s="17"/>
      <c r="L11" s="17"/>
      <c r="M11" s="17"/>
      <c r="N11" s="17"/>
      <c r="O11" s="17"/>
      <c r="P11" s="17">
        <f t="shared" si="1"/>
        <v>0</v>
      </c>
      <c r="Q11" s="17">
        <f t="shared" si="2"/>
        <v>0</v>
      </c>
    </row>
    <row r="12" spans="1:17" ht="18" hidden="1" customHeight="1" x14ac:dyDescent="0.15">
      <c r="A12" s="10"/>
      <c r="B12" s="15"/>
      <c r="C12" s="16"/>
      <c r="D12" s="16"/>
      <c r="E12" s="16"/>
      <c r="F12" s="17"/>
      <c r="G12" s="17"/>
      <c r="H12" s="17"/>
      <c r="I12" s="17"/>
      <c r="J12" s="17">
        <f t="shared" si="0"/>
        <v>0</v>
      </c>
      <c r="K12" s="17"/>
      <c r="L12" s="17"/>
      <c r="M12" s="17"/>
      <c r="N12" s="17"/>
      <c r="O12" s="17"/>
      <c r="P12" s="17">
        <f t="shared" si="1"/>
        <v>0</v>
      </c>
      <c r="Q12" s="17">
        <f t="shared" si="2"/>
        <v>0</v>
      </c>
    </row>
    <row r="13" spans="1:17" ht="18" hidden="1" customHeight="1" x14ac:dyDescent="0.15">
      <c r="A13" s="10"/>
      <c r="B13" s="15"/>
      <c r="C13" s="16"/>
      <c r="D13" s="16"/>
      <c r="E13" s="16"/>
      <c r="F13" s="17"/>
      <c r="G13" s="17"/>
      <c r="H13" s="17"/>
      <c r="I13" s="17"/>
      <c r="J13" s="17">
        <f t="shared" si="0"/>
        <v>0</v>
      </c>
      <c r="K13" s="17"/>
      <c r="L13" s="17"/>
      <c r="M13" s="17"/>
      <c r="N13" s="17"/>
      <c r="O13" s="17"/>
      <c r="P13" s="17">
        <f t="shared" si="1"/>
        <v>0</v>
      </c>
      <c r="Q13" s="17">
        <f t="shared" si="2"/>
        <v>0</v>
      </c>
    </row>
    <row r="14" spans="1:17" ht="18" hidden="1" customHeight="1" x14ac:dyDescent="0.15">
      <c r="A14" s="10"/>
      <c r="B14" s="15"/>
      <c r="C14" s="16"/>
      <c r="D14" s="16"/>
      <c r="E14" s="16"/>
      <c r="F14" s="17"/>
      <c r="G14" s="17"/>
      <c r="H14" s="17"/>
      <c r="I14" s="17"/>
      <c r="J14" s="17">
        <f t="shared" si="0"/>
        <v>0</v>
      </c>
      <c r="K14" s="17"/>
      <c r="L14" s="17"/>
      <c r="M14" s="17"/>
      <c r="N14" s="17"/>
      <c r="O14" s="17"/>
      <c r="P14" s="17">
        <f t="shared" si="1"/>
        <v>0</v>
      </c>
      <c r="Q14" s="17">
        <f t="shared" si="2"/>
        <v>0</v>
      </c>
    </row>
    <row r="15" spans="1:17" ht="18" hidden="1" customHeight="1" x14ac:dyDescent="0.15">
      <c r="A15" s="10"/>
      <c r="B15" s="15"/>
      <c r="C15" s="16"/>
      <c r="D15" s="16"/>
      <c r="E15" s="16"/>
      <c r="F15" s="17"/>
      <c r="G15" s="17"/>
      <c r="H15" s="17"/>
      <c r="I15" s="17"/>
      <c r="J15" s="17">
        <f t="shared" si="0"/>
        <v>0</v>
      </c>
      <c r="K15" s="17"/>
      <c r="L15" s="17"/>
      <c r="M15" s="17"/>
      <c r="N15" s="17"/>
      <c r="O15" s="17"/>
      <c r="P15" s="17">
        <f t="shared" si="1"/>
        <v>0</v>
      </c>
      <c r="Q15" s="17">
        <f t="shared" si="2"/>
        <v>0</v>
      </c>
    </row>
    <row r="16" spans="1:17" ht="18" hidden="1" customHeight="1" x14ac:dyDescent="0.15">
      <c r="A16" s="10"/>
      <c r="B16" s="15"/>
      <c r="C16" s="16"/>
      <c r="D16" s="16"/>
      <c r="E16" s="16"/>
      <c r="F16" s="17"/>
      <c r="G16" s="17"/>
      <c r="H16" s="17"/>
      <c r="I16" s="17"/>
      <c r="J16" s="17">
        <f t="shared" si="0"/>
        <v>0</v>
      </c>
      <c r="K16" s="17"/>
      <c r="L16" s="17"/>
      <c r="M16" s="17"/>
      <c r="N16" s="17"/>
      <c r="O16" s="17"/>
      <c r="P16" s="17">
        <f t="shared" si="1"/>
        <v>0</v>
      </c>
      <c r="Q16" s="17">
        <f t="shared" si="2"/>
        <v>0</v>
      </c>
    </row>
    <row r="17" spans="1:17" ht="18" hidden="1" customHeight="1" x14ac:dyDescent="0.15">
      <c r="A17" s="10"/>
      <c r="B17" s="15"/>
      <c r="C17" s="16"/>
      <c r="D17" s="16"/>
      <c r="E17" s="16"/>
      <c r="F17" s="17"/>
      <c r="G17" s="17"/>
      <c r="H17" s="17"/>
      <c r="I17" s="17"/>
      <c r="J17" s="17">
        <f t="shared" si="0"/>
        <v>0</v>
      </c>
      <c r="K17" s="17"/>
      <c r="L17" s="17"/>
      <c r="M17" s="17"/>
      <c r="N17" s="17"/>
      <c r="O17" s="17"/>
      <c r="P17" s="17">
        <f t="shared" si="1"/>
        <v>0</v>
      </c>
      <c r="Q17" s="17">
        <f t="shared" si="2"/>
        <v>0</v>
      </c>
    </row>
    <row r="18" spans="1:17" ht="18" customHeight="1" x14ac:dyDescent="0.15">
      <c r="A18" s="10"/>
      <c r="B18" s="15"/>
      <c r="C18" s="16"/>
      <c r="D18" s="16"/>
      <c r="E18" s="16"/>
      <c r="F18" s="17"/>
      <c r="G18" s="17"/>
      <c r="H18" s="17"/>
      <c r="I18" s="17"/>
      <c r="J18" s="17">
        <f t="shared" si="0"/>
        <v>0</v>
      </c>
      <c r="K18" s="17"/>
      <c r="L18" s="17"/>
      <c r="M18" s="17"/>
      <c r="N18" s="17"/>
      <c r="O18" s="17"/>
      <c r="P18" s="17">
        <f t="shared" si="1"/>
        <v>0</v>
      </c>
      <c r="Q18" s="17">
        <f t="shared" si="2"/>
        <v>0</v>
      </c>
    </row>
    <row r="19" spans="1:17" ht="18" customHeight="1" x14ac:dyDescent="0.15">
      <c r="A19" s="10"/>
      <c r="B19" s="11" t="s">
        <v>18</v>
      </c>
      <c r="C19" s="12"/>
      <c r="D19" s="13"/>
      <c r="E19" s="13"/>
      <c r="F19" s="14">
        <f>SUM(F20:F29)</f>
        <v>44763000</v>
      </c>
      <c r="G19" s="14">
        <f>SUM(G20:G29)</f>
        <v>18152000</v>
      </c>
      <c r="H19" s="14">
        <f>SUM(H20:H29)</f>
        <v>0</v>
      </c>
      <c r="I19" s="14">
        <f>SUM(I20:I29)</f>
        <v>0</v>
      </c>
      <c r="J19" s="14">
        <f t="shared" si="0"/>
        <v>18152000</v>
      </c>
      <c r="K19" s="14">
        <f>SUM(K20:K29)</f>
        <v>15647000</v>
      </c>
      <c r="L19" s="14">
        <f>SUM(L20:L29)</f>
        <v>0</v>
      </c>
      <c r="M19" s="14">
        <f>SUM(M20:M29)</f>
        <v>0</v>
      </c>
      <c r="N19" s="14">
        <f>SUM(N20:N29)</f>
        <v>0</v>
      </c>
      <c r="O19" s="14">
        <f>SUM(O20:O29)</f>
        <v>0</v>
      </c>
      <c r="P19" s="14">
        <f t="shared" si="1"/>
        <v>15647000</v>
      </c>
      <c r="Q19" s="14">
        <f t="shared" si="2"/>
        <v>47268000</v>
      </c>
    </row>
    <row r="20" spans="1:17" ht="18" hidden="1" customHeight="1" x14ac:dyDescent="0.15">
      <c r="A20" s="10"/>
      <c r="B20" s="15"/>
      <c r="C20" s="16"/>
      <c r="D20" s="16"/>
      <c r="E20" s="16"/>
      <c r="F20" s="17"/>
      <c r="G20" s="17"/>
      <c r="H20" s="17"/>
      <c r="I20" s="17"/>
      <c r="J20" s="17">
        <f t="shared" si="0"/>
        <v>0</v>
      </c>
      <c r="K20" s="17"/>
      <c r="L20" s="17"/>
      <c r="M20" s="17"/>
      <c r="N20" s="17"/>
      <c r="O20" s="17"/>
      <c r="P20" s="17">
        <f t="shared" si="1"/>
        <v>0</v>
      </c>
      <c r="Q20" s="17">
        <f t="shared" si="2"/>
        <v>0</v>
      </c>
    </row>
    <row r="21" spans="1:17" ht="18" hidden="1" customHeight="1" x14ac:dyDescent="0.15">
      <c r="A21" s="10"/>
      <c r="B21" s="15"/>
      <c r="C21" s="16"/>
      <c r="D21" s="16"/>
      <c r="E21" s="16"/>
      <c r="F21" s="17"/>
      <c r="G21" s="17"/>
      <c r="H21" s="17"/>
      <c r="I21" s="17"/>
      <c r="J21" s="17">
        <f t="shared" si="0"/>
        <v>0</v>
      </c>
      <c r="K21" s="17"/>
      <c r="L21" s="17"/>
      <c r="M21" s="17"/>
      <c r="N21" s="17"/>
      <c r="O21" s="17"/>
      <c r="P21" s="17">
        <f t="shared" si="1"/>
        <v>0</v>
      </c>
      <c r="Q21" s="17">
        <f t="shared" si="2"/>
        <v>0</v>
      </c>
    </row>
    <row r="22" spans="1:17" ht="18" hidden="1" customHeight="1" x14ac:dyDescent="0.15">
      <c r="A22" s="10"/>
      <c r="B22" s="15"/>
      <c r="C22" s="16"/>
      <c r="D22" s="16"/>
      <c r="E22" s="16"/>
      <c r="F22" s="17"/>
      <c r="G22" s="17"/>
      <c r="H22" s="17"/>
      <c r="I22" s="17"/>
      <c r="J22" s="17">
        <f t="shared" si="0"/>
        <v>0</v>
      </c>
      <c r="K22" s="17"/>
      <c r="L22" s="17"/>
      <c r="M22" s="17"/>
      <c r="N22" s="17"/>
      <c r="O22" s="17"/>
      <c r="P22" s="17">
        <f t="shared" si="1"/>
        <v>0</v>
      </c>
      <c r="Q22" s="17">
        <f t="shared" si="2"/>
        <v>0</v>
      </c>
    </row>
    <row r="23" spans="1:17" ht="18" hidden="1" customHeight="1" x14ac:dyDescent="0.15">
      <c r="A23" s="10"/>
      <c r="B23" s="15"/>
      <c r="C23" s="16"/>
      <c r="D23" s="16"/>
      <c r="E23" s="16"/>
      <c r="F23" s="17"/>
      <c r="G23" s="17"/>
      <c r="H23" s="17"/>
      <c r="I23" s="17"/>
      <c r="J23" s="17">
        <f t="shared" si="0"/>
        <v>0</v>
      </c>
      <c r="K23" s="17"/>
      <c r="L23" s="17"/>
      <c r="M23" s="17"/>
      <c r="N23" s="17"/>
      <c r="O23" s="17"/>
      <c r="P23" s="17">
        <f t="shared" si="1"/>
        <v>0</v>
      </c>
      <c r="Q23" s="17">
        <f t="shared" si="2"/>
        <v>0</v>
      </c>
    </row>
    <row r="24" spans="1:17" ht="18" hidden="1" customHeight="1" x14ac:dyDescent="0.15">
      <c r="A24" s="10"/>
      <c r="B24" s="15"/>
      <c r="C24" s="16"/>
      <c r="D24" s="16"/>
      <c r="E24" s="16"/>
      <c r="F24" s="17"/>
      <c r="G24" s="17"/>
      <c r="H24" s="17"/>
      <c r="I24" s="17"/>
      <c r="J24" s="17">
        <f t="shared" si="0"/>
        <v>0</v>
      </c>
      <c r="K24" s="17"/>
      <c r="L24" s="17"/>
      <c r="M24" s="17"/>
      <c r="N24" s="17"/>
      <c r="O24" s="17"/>
      <c r="P24" s="17">
        <f t="shared" si="1"/>
        <v>0</v>
      </c>
      <c r="Q24" s="17">
        <f t="shared" si="2"/>
        <v>0</v>
      </c>
    </row>
    <row r="25" spans="1:17" ht="18" hidden="1" customHeight="1" x14ac:dyDescent="0.15">
      <c r="A25" s="10"/>
      <c r="B25" s="15"/>
      <c r="C25" s="16"/>
      <c r="D25" s="16"/>
      <c r="E25" s="16"/>
      <c r="F25" s="17"/>
      <c r="G25" s="17"/>
      <c r="H25" s="17"/>
      <c r="I25" s="17"/>
      <c r="J25" s="17">
        <f t="shared" si="0"/>
        <v>0</v>
      </c>
      <c r="K25" s="17"/>
      <c r="L25" s="17"/>
      <c r="M25" s="17"/>
      <c r="N25" s="17"/>
      <c r="O25" s="17"/>
      <c r="P25" s="17">
        <f t="shared" si="1"/>
        <v>0</v>
      </c>
      <c r="Q25" s="17">
        <f t="shared" si="2"/>
        <v>0</v>
      </c>
    </row>
    <row r="26" spans="1:17" ht="18" hidden="1" customHeight="1" x14ac:dyDescent="0.15">
      <c r="A26" s="10"/>
      <c r="B26" s="15"/>
      <c r="C26" s="16"/>
      <c r="D26" s="16"/>
      <c r="E26" s="16"/>
      <c r="F26" s="17"/>
      <c r="G26" s="17"/>
      <c r="H26" s="17"/>
      <c r="I26" s="17"/>
      <c r="J26" s="17">
        <f t="shared" si="0"/>
        <v>0</v>
      </c>
      <c r="K26" s="17"/>
      <c r="L26" s="17"/>
      <c r="M26" s="17"/>
      <c r="N26" s="17"/>
      <c r="O26" s="17"/>
      <c r="P26" s="17">
        <f t="shared" si="1"/>
        <v>0</v>
      </c>
      <c r="Q26" s="17">
        <f t="shared" si="2"/>
        <v>0</v>
      </c>
    </row>
    <row r="27" spans="1:17" ht="18" hidden="1" customHeight="1" x14ac:dyDescent="0.15">
      <c r="A27" s="10"/>
      <c r="B27" s="15"/>
      <c r="C27" s="16"/>
      <c r="D27" s="16"/>
      <c r="E27" s="16"/>
      <c r="F27" s="17"/>
      <c r="G27" s="17"/>
      <c r="H27" s="17"/>
      <c r="I27" s="17"/>
      <c r="J27" s="17">
        <f t="shared" si="0"/>
        <v>0</v>
      </c>
      <c r="K27" s="17"/>
      <c r="L27" s="17"/>
      <c r="M27" s="17"/>
      <c r="N27" s="17"/>
      <c r="O27" s="17"/>
      <c r="P27" s="17">
        <f t="shared" si="1"/>
        <v>0</v>
      </c>
      <c r="Q27" s="17">
        <f t="shared" si="2"/>
        <v>0</v>
      </c>
    </row>
    <row r="28" spans="1:17" ht="18" hidden="1" customHeight="1" x14ac:dyDescent="0.15">
      <c r="A28" s="10"/>
      <c r="B28" s="15"/>
      <c r="C28" s="16"/>
      <c r="D28" s="16"/>
      <c r="E28" s="16"/>
      <c r="F28" s="17"/>
      <c r="G28" s="17"/>
      <c r="H28" s="17"/>
      <c r="I28" s="17"/>
      <c r="J28" s="17">
        <f t="shared" si="0"/>
        <v>0</v>
      </c>
      <c r="K28" s="17"/>
      <c r="L28" s="17"/>
      <c r="M28" s="17"/>
      <c r="N28" s="17"/>
      <c r="O28" s="17"/>
      <c r="P28" s="17">
        <f t="shared" si="1"/>
        <v>0</v>
      </c>
      <c r="Q28" s="17">
        <f t="shared" si="2"/>
        <v>0</v>
      </c>
    </row>
    <row r="29" spans="1:17" ht="18" customHeight="1" x14ac:dyDescent="0.15">
      <c r="A29" s="10"/>
      <c r="B29" s="15"/>
      <c r="C29" s="16" t="s">
        <v>83</v>
      </c>
      <c r="D29" s="16" t="s">
        <v>79</v>
      </c>
      <c r="E29" s="16" t="s">
        <v>28</v>
      </c>
      <c r="F29" s="17">
        <v>44763000</v>
      </c>
      <c r="G29" s="17">
        <v>18152000</v>
      </c>
      <c r="H29" s="17"/>
      <c r="I29" s="17"/>
      <c r="J29" s="17">
        <f t="shared" si="0"/>
        <v>18152000</v>
      </c>
      <c r="K29" s="17">
        <v>15647000</v>
      </c>
      <c r="L29" s="17"/>
      <c r="M29" s="17"/>
      <c r="N29" s="17"/>
      <c r="O29" s="17"/>
      <c r="P29" s="17">
        <f t="shared" si="1"/>
        <v>15647000</v>
      </c>
      <c r="Q29" s="17">
        <f>F29+J29-P29</f>
        <v>47268000</v>
      </c>
    </row>
    <row r="30" spans="1:17" ht="18" customHeight="1" x14ac:dyDescent="0.15">
      <c r="A30" s="6" t="s">
        <v>19</v>
      </c>
      <c r="B30" s="7"/>
      <c r="C30" s="7"/>
      <c r="D30" s="7"/>
      <c r="E30" s="8"/>
      <c r="F30" s="9">
        <f t="shared" ref="F30:I30" si="3">SUM(F31:F40)</f>
        <v>6910573</v>
      </c>
      <c r="G30" s="9">
        <f t="shared" si="3"/>
        <v>0</v>
      </c>
      <c r="H30" s="9">
        <f t="shared" si="3"/>
        <v>0</v>
      </c>
      <c r="I30" s="9">
        <f t="shared" si="3"/>
        <v>0</v>
      </c>
      <c r="J30" s="9">
        <f t="shared" si="0"/>
        <v>0</v>
      </c>
      <c r="K30" s="9">
        <f t="shared" ref="K30:O30" si="4">SUM(K31:K40)</f>
        <v>0</v>
      </c>
      <c r="L30" s="9">
        <f t="shared" si="4"/>
        <v>0</v>
      </c>
      <c r="M30" s="9">
        <f t="shared" si="4"/>
        <v>425971</v>
      </c>
      <c r="N30" s="9">
        <f t="shared" si="4"/>
        <v>0</v>
      </c>
      <c r="O30" s="9">
        <f t="shared" si="4"/>
        <v>0</v>
      </c>
      <c r="P30" s="9">
        <f t="shared" si="1"/>
        <v>425971</v>
      </c>
      <c r="Q30" s="9">
        <f t="shared" si="2"/>
        <v>6484602</v>
      </c>
    </row>
    <row r="31" spans="1:17" ht="18" customHeight="1" x14ac:dyDescent="0.15">
      <c r="A31" s="10"/>
      <c r="B31" s="28" t="s">
        <v>30</v>
      </c>
      <c r="C31" s="29" t="s">
        <v>30</v>
      </c>
      <c r="D31" s="13" t="s">
        <v>36</v>
      </c>
      <c r="E31" s="13" t="s">
        <v>28</v>
      </c>
      <c r="F31" s="14">
        <v>1101600</v>
      </c>
      <c r="G31" s="14"/>
      <c r="H31" s="14"/>
      <c r="I31" s="14"/>
      <c r="J31" s="14">
        <f t="shared" si="0"/>
        <v>0</v>
      </c>
      <c r="K31" s="14"/>
      <c r="L31" s="14"/>
      <c r="M31" s="14">
        <v>70200</v>
      </c>
      <c r="N31" s="14"/>
      <c r="O31" s="14"/>
      <c r="P31" s="14">
        <f t="shared" si="1"/>
        <v>70200</v>
      </c>
      <c r="Q31" s="14">
        <f t="shared" si="2"/>
        <v>1031400</v>
      </c>
    </row>
    <row r="32" spans="1:17" ht="18" customHeight="1" x14ac:dyDescent="0.15">
      <c r="A32" s="10"/>
      <c r="B32" s="28" t="s">
        <v>31</v>
      </c>
      <c r="C32" s="29" t="s">
        <v>31</v>
      </c>
      <c r="D32" s="13" t="s">
        <v>36</v>
      </c>
      <c r="E32" s="13" t="s">
        <v>28</v>
      </c>
      <c r="F32" s="14">
        <v>5403595</v>
      </c>
      <c r="G32" s="14"/>
      <c r="H32" s="14"/>
      <c r="I32" s="14"/>
      <c r="J32" s="14">
        <f t="shared" si="0"/>
        <v>0</v>
      </c>
      <c r="K32" s="14"/>
      <c r="L32" s="14"/>
      <c r="M32" s="14">
        <v>331444</v>
      </c>
      <c r="N32" s="14"/>
      <c r="O32" s="14"/>
      <c r="P32" s="14">
        <f t="shared" si="1"/>
        <v>331444</v>
      </c>
      <c r="Q32" s="14">
        <f t="shared" si="2"/>
        <v>5072151</v>
      </c>
    </row>
    <row r="33" spans="1:17" ht="18" customHeight="1" x14ac:dyDescent="0.15">
      <c r="A33" s="10"/>
      <c r="B33" s="28" t="s">
        <v>32</v>
      </c>
      <c r="C33" s="29" t="s">
        <v>32</v>
      </c>
      <c r="D33" s="13" t="s">
        <v>36</v>
      </c>
      <c r="E33" s="13" t="s">
        <v>28</v>
      </c>
      <c r="F33" s="14">
        <v>3370</v>
      </c>
      <c r="G33" s="14"/>
      <c r="H33" s="14"/>
      <c r="I33" s="14"/>
      <c r="J33" s="14">
        <f t="shared" si="0"/>
        <v>0</v>
      </c>
      <c r="K33" s="14"/>
      <c r="L33" s="14"/>
      <c r="M33" s="14">
        <v>170</v>
      </c>
      <c r="N33" s="14"/>
      <c r="O33" s="14"/>
      <c r="P33" s="14">
        <f t="shared" si="1"/>
        <v>170</v>
      </c>
      <c r="Q33" s="14">
        <f t="shared" si="2"/>
        <v>3200</v>
      </c>
    </row>
    <row r="34" spans="1:17" ht="18" customHeight="1" x14ac:dyDescent="0.15">
      <c r="A34" s="10"/>
      <c r="B34" s="28" t="s">
        <v>33</v>
      </c>
      <c r="C34" s="29" t="s">
        <v>33</v>
      </c>
      <c r="D34" s="13" t="s">
        <v>36</v>
      </c>
      <c r="E34" s="13" t="s">
        <v>28</v>
      </c>
      <c r="F34" s="14">
        <v>8420</v>
      </c>
      <c r="G34" s="14"/>
      <c r="H34" s="14"/>
      <c r="I34" s="14"/>
      <c r="J34" s="14">
        <v>0</v>
      </c>
      <c r="K34" s="14"/>
      <c r="L34" s="14"/>
      <c r="M34" s="14">
        <v>1450</v>
      </c>
      <c r="N34" s="14"/>
      <c r="O34" s="14"/>
      <c r="P34" s="14">
        <f t="shared" si="1"/>
        <v>1450</v>
      </c>
      <c r="Q34" s="14">
        <f t="shared" si="2"/>
        <v>6970</v>
      </c>
    </row>
    <row r="35" spans="1:17" ht="18" customHeight="1" x14ac:dyDescent="0.15">
      <c r="A35" s="10"/>
      <c r="B35" s="28" t="s">
        <v>34</v>
      </c>
      <c r="C35" s="29" t="s">
        <v>34</v>
      </c>
      <c r="D35" s="13" t="s">
        <v>36</v>
      </c>
      <c r="E35" s="13" t="s">
        <v>28</v>
      </c>
      <c r="F35" s="14">
        <v>393588</v>
      </c>
      <c r="G35" s="14"/>
      <c r="H35" s="14"/>
      <c r="I35" s="14"/>
      <c r="J35" s="14">
        <f t="shared" si="0"/>
        <v>0</v>
      </c>
      <c r="K35" s="14"/>
      <c r="L35" s="14"/>
      <c r="M35" s="14">
        <v>22707</v>
      </c>
      <c r="N35" s="14"/>
      <c r="O35" s="14"/>
      <c r="P35" s="14">
        <f t="shared" si="1"/>
        <v>22707</v>
      </c>
      <c r="Q35" s="14">
        <f t="shared" si="2"/>
        <v>370881</v>
      </c>
    </row>
    <row r="36" spans="1:17" ht="18" hidden="1" customHeight="1" x14ac:dyDescent="0.15">
      <c r="A36" s="10"/>
      <c r="B36" s="28"/>
      <c r="C36" s="29"/>
      <c r="D36" s="13"/>
      <c r="E36" s="13"/>
      <c r="F36" s="14"/>
      <c r="G36" s="14"/>
      <c r="H36" s="14"/>
      <c r="I36" s="14"/>
      <c r="J36" s="14">
        <f t="shared" si="0"/>
        <v>0</v>
      </c>
      <c r="K36" s="14"/>
      <c r="L36" s="14"/>
      <c r="M36" s="14"/>
      <c r="N36" s="14"/>
      <c r="O36" s="14"/>
      <c r="P36" s="14">
        <f t="shared" si="1"/>
        <v>0</v>
      </c>
      <c r="Q36" s="14">
        <f t="shared" si="2"/>
        <v>0</v>
      </c>
    </row>
    <row r="37" spans="1:17" ht="18" hidden="1" customHeight="1" x14ac:dyDescent="0.15">
      <c r="A37" s="10"/>
      <c r="B37" s="28"/>
      <c r="C37" s="29"/>
      <c r="D37" s="13"/>
      <c r="E37" s="13"/>
      <c r="F37" s="14"/>
      <c r="G37" s="14"/>
      <c r="H37" s="14"/>
      <c r="I37" s="14"/>
      <c r="J37" s="14">
        <f t="shared" si="0"/>
        <v>0</v>
      </c>
      <c r="K37" s="14"/>
      <c r="L37" s="14"/>
      <c r="M37" s="14"/>
      <c r="N37" s="14"/>
      <c r="O37" s="14"/>
      <c r="P37" s="14">
        <f t="shared" si="1"/>
        <v>0</v>
      </c>
      <c r="Q37" s="14">
        <f t="shared" si="2"/>
        <v>0</v>
      </c>
    </row>
    <row r="38" spans="1:17" ht="18" hidden="1" customHeight="1" x14ac:dyDescent="0.15">
      <c r="A38" s="10"/>
      <c r="B38" s="28"/>
      <c r="C38" s="29"/>
      <c r="D38" s="13"/>
      <c r="E38" s="13"/>
      <c r="F38" s="14"/>
      <c r="G38" s="14"/>
      <c r="H38" s="14"/>
      <c r="I38" s="14"/>
      <c r="J38" s="14">
        <f t="shared" si="0"/>
        <v>0</v>
      </c>
      <c r="K38" s="14"/>
      <c r="L38" s="14"/>
      <c r="M38" s="14"/>
      <c r="N38" s="14"/>
      <c r="O38" s="14"/>
      <c r="P38" s="14">
        <f t="shared" si="1"/>
        <v>0</v>
      </c>
      <c r="Q38" s="14">
        <f t="shared" si="2"/>
        <v>0</v>
      </c>
    </row>
    <row r="39" spans="1:17" ht="18" hidden="1" customHeight="1" x14ac:dyDescent="0.15">
      <c r="A39" s="10"/>
      <c r="B39" s="28"/>
      <c r="C39" s="29"/>
      <c r="D39" s="13"/>
      <c r="E39" s="13"/>
      <c r="F39" s="14"/>
      <c r="G39" s="14"/>
      <c r="H39" s="14"/>
      <c r="I39" s="14"/>
      <c r="J39" s="14">
        <f t="shared" si="0"/>
        <v>0</v>
      </c>
      <c r="K39" s="14"/>
      <c r="L39" s="14"/>
      <c r="M39" s="14"/>
      <c r="N39" s="14"/>
      <c r="O39" s="14"/>
      <c r="P39" s="14">
        <f t="shared" si="1"/>
        <v>0</v>
      </c>
      <c r="Q39" s="14">
        <f t="shared" si="2"/>
        <v>0</v>
      </c>
    </row>
    <row r="40" spans="1:17" ht="18" customHeight="1" x14ac:dyDescent="0.15">
      <c r="A40" s="10"/>
      <c r="B40" s="28"/>
      <c r="C40" s="29"/>
      <c r="D40" s="13"/>
      <c r="E40" s="13"/>
      <c r="F40" s="14"/>
      <c r="G40" s="14"/>
      <c r="H40" s="14"/>
      <c r="I40" s="14"/>
      <c r="J40" s="14">
        <f t="shared" si="0"/>
        <v>0</v>
      </c>
      <c r="K40" s="14"/>
      <c r="L40" s="14"/>
      <c r="M40" s="14"/>
      <c r="N40" s="14"/>
      <c r="O40" s="14"/>
      <c r="P40" s="14">
        <f t="shared" si="1"/>
        <v>0</v>
      </c>
      <c r="Q40" s="14">
        <f t="shared" si="2"/>
        <v>0</v>
      </c>
    </row>
    <row r="41" spans="1:17" ht="18" customHeight="1" x14ac:dyDescent="0.15">
      <c r="A41" s="6" t="s">
        <v>20</v>
      </c>
      <c r="B41" s="7"/>
      <c r="C41" s="7"/>
      <c r="D41" s="7"/>
      <c r="E41" s="8"/>
      <c r="F41" s="9">
        <f t="shared" ref="F41:I41" si="5">SUM(F42:F59)</f>
        <v>232084530</v>
      </c>
      <c r="G41" s="9">
        <f>SUM(G42:G59)</f>
        <v>0</v>
      </c>
      <c r="H41" s="9">
        <f t="shared" si="5"/>
        <v>0</v>
      </c>
      <c r="I41" s="9">
        <f t="shared" si="5"/>
        <v>0</v>
      </c>
      <c r="J41" s="9">
        <f>SUM(G41:I41)</f>
        <v>0</v>
      </c>
      <c r="K41" s="9">
        <f t="shared" ref="K41:O41" si="6">SUM(K42:K59)</f>
        <v>0</v>
      </c>
      <c r="L41" s="9">
        <f t="shared" si="6"/>
        <v>0</v>
      </c>
      <c r="M41" s="9">
        <f t="shared" si="6"/>
        <v>3406560</v>
      </c>
      <c r="N41" s="9">
        <f t="shared" si="6"/>
        <v>0</v>
      </c>
      <c r="O41" s="9">
        <f t="shared" si="6"/>
        <v>0</v>
      </c>
      <c r="P41" s="9">
        <f t="shared" si="1"/>
        <v>3406560</v>
      </c>
      <c r="Q41" s="9">
        <f>F41+J41-P41</f>
        <v>228677970</v>
      </c>
    </row>
    <row r="42" spans="1:17" ht="18" customHeight="1" x14ac:dyDescent="0.15">
      <c r="A42" s="10"/>
      <c r="B42" s="26" t="s">
        <v>37</v>
      </c>
      <c r="C42" s="27" t="s">
        <v>37</v>
      </c>
      <c r="D42" s="13" t="s">
        <v>36</v>
      </c>
      <c r="E42" s="13" t="s">
        <v>28</v>
      </c>
      <c r="F42" s="14">
        <v>179017850</v>
      </c>
      <c r="G42" s="14"/>
      <c r="H42" s="14"/>
      <c r="I42" s="14"/>
      <c r="J42" s="14">
        <f t="shared" si="0"/>
        <v>0</v>
      </c>
      <c r="K42" s="14"/>
      <c r="L42" s="14"/>
      <c r="M42" s="14"/>
      <c r="N42" s="14"/>
      <c r="O42" s="14"/>
      <c r="P42" s="14">
        <f t="shared" si="1"/>
        <v>0</v>
      </c>
      <c r="Q42" s="14">
        <f t="shared" si="2"/>
        <v>179017850</v>
      </c>
    </row>
    <row r="43" spans="1:17" ht="18" customHeight="1" x14ac:dyDescent="0.15">
      <c r="A43" s="10"/>
      <c r="B43" s="43" t="s">
        <v>38</v>
      </c>
      <c r="C43" s="44" t="s">
        <v>38</v>
      </c>
      <c r="D43" s="45" t="s">
        <v>53</v>
      </c>
      <c r="E43" s="45" t="s">
        <v>28</v>
      </c>
      <c r="F43" s="46">
        <v>7000000</v>
      </c>
      <c r="G43" s="46"/>
      <c r="H43" s="46"/>
      <c r="I43" s="46"/>
      <c r="J43" s="46">
        <f t="shared" si="0"/>
        <v>0</v>
      </c>
      <c r="K43" s="46"/>
      <c r="L43" s="46"/>
      <c r="M43" s="46"/>
      <c r="N43" s="46"/>
      <c r="O43" s="46"/>
      <c r="P43" s="46">
        <f t="shared" si="1"/>
        <v>0</v>
      </c>
      <c r="Q43" s="46">
        <f t="shared" si="2"/>
        <v>7000000</v>
      </c>
    </row>
    <row r="44" spans="1:17" ht="18" customHeight="1" x14ac:dyDescent="0.15">
      <c r="A44" s="10"/>
      <c r="B44" s="43" t="s">
        <v>39</v>
      </c>
      <c r="C44" s="44" t="s">
        <v>39</v>
      </c>
      <c r="D44" s="45" t="s">
        <v>53</v>
      </c>
      <c r="E44" s="45" t="s">
        <v>28</v>
      </c>
      <c r="F44" s="46">
        <v>0</v>
      </c>
      <c r="G44" s="46"/>
      <c r="H44" s="46"/>
      <c r="I44" s="46"/>
      <c r="J44" s="46">
        <f t="shared" si="0"/>
        <v>0</v>
      </c>
      <c r="K44" s="46"/>
      <c r="L44" s="46"/>
      <c r="M44" s="46">
        <v>0</v>
      </c>
      <c r="N44" s="46"/>
      <c r="O44" s="46"/>
      <c r="P44" s="46">
        <f t="shared" si="1"/>
        <v>0</v>
      </c>
      <c r="Q44" s="46">
        <f t="shared" si="2"/>
        <v>0</v>
      </c>
    </row>
    <row r="45" spans="1:17" ht="18" customHeight="1" x14ac:dyDescent="0.15">
      <c r="A45" s="10"/>
      <c r="B45" s="43" t="s">
        <v>40</v>
      </c>
      <c r="C45" s="44" t="s">
        <v>40</v>
      </c>
      <c r="D45" s="45" t="s">
        <v>36</v>
      </c>
      <c r="E45" s="45" t="s">
        <v>28</v>
      </c>
      <c r="F45" s="46">
        <v>0</v>
      </c>
      <c r="G45" s="46"/>
      <c r="H45" s="46"/>
      <c r="I45" s="46"/>
      <c r="J45" s="46">
        <f t="shared" si="0"/>
        <v>0</v>
      </c>
      <c r="K45" s="46"/>
      <c r="L45" s="46"/>
      <c r="M45" s="46">
        <v>0</v>
      </c>
      <c r="N45" s="46"/>
      <c r="O45" s="46"/>
      <c r="P45" s="46">
        <f t="shared" si="1"/>
        <v>0</v>
      </c>
      <c r="Q45" s="46">
        <f t="shared" si="2"/>
        <v>0</v>
      </c>
    </row>
    <row r="46" spans="1:17" ht="18" customHeight="1" x14ac:dyDescent="0.15">
      <c r="A46" s="10"/>
      <c r="B46" s="43" t="s">
        <v>41</v>
      </c>
      <c r="C46" s="44" t="s">
        <v>41</v>
      </c>
      <c r="D46" s="45" t="s">
        <v>35</v>
      </c>
      <c r="E46" s="45" t="s">
        <v>28</v>
      </c>
      <c r="F46" s="46">
        <v>280000</v>
      </c>
      <c r="G46" s="46"/>
      <c r="H46" s="46"/>
      <c r="I46" s="46"/>
      <c r="J46" s="46">
        <f t="shared" si="0"/>
        <v>0</v>
      </c>
      <c r="K46" s="46"/>
      <c r="L46" s="46"/>
      <c r="M46" s="46"/>
      <c r="N46" s="46"/>
      <c r="O46" s="46"/>
      <c r="P46" s="46">
        <f t="shared" si="1"/>
        <v>0</v>
      </c>
      <c r="Q46" s="46">
        <f t="shared" si="2"/>
        <v>280000</v>
      </c>
    </row>
    <row r="47" spans="1:17" ht="18" customHeight="1" x14ac:dyDescent="0.15">
      <c r="A47" s="10"/>
      <c r="B47" s="43" t="s">
        <v>42</v>
      </c>
      <c r="C47" s="44" t="s">
        <v>42</v>
      </c>
      <c r="D47" s="45" t="s">
        <v>55</v>
      </c>
      <c r="E47" s="45" t="s">
        <v>28</v>
      </c>
      <c r="F47" s="46">
        <v>0</v>
      </c>
      <c r="G47" s="46"/>
      <c r="H47" s="46"/>
      <c r="I47" s="46"/>
      <c r="J47" s="46">
        <f t="shared" si="0"/>
        <v>0</v>
      </c>
      <c r="K47" s="46"/>
      <c r="L47" s="46"/>
      <c r="M47" s="46">
        <v>0</v>
      </c>
      <c r="N47" s="46"/>
      <c r="O47" s="46"/>
      <c r="P47" s="46">
        <f t="shared" si="1"/>
        <v>0</v>
      </c>
      <c r="Q47" s="46">
        <f t="shared" si="2"/>
        <v>0</v>
      </c>
    </row>
    <row r="48" spans="1:17" ht="18" customHeight="1" x14ac:dyDescent="0.15">
      <c r="A48" s="10"/>
      <c r="B48" s="43" t="s">
        <v>43</v>
      </c>
      <c r="C48" s="44" t="s">
        <v>43</v>
      </c>
      <c r="D48" s="45" t="s">
        <v>36</v>
      </c>
      <c r="E48" s="45" t="s">
        <v>28</v>
      </c>
      <c r="F48" s="46">
        <v>8700000</v>
      </c>
      <c r="G48" s="46"/>
      <c r="H48" s="46"/>
      <c r="I48" s="46"/>
      <c r="J48" s="46">
        <f t="shared" si="0"/>
        <v>0</v>
      </c>
      <c r="K48" s="46"/>
      <c r="L48" s="46"/>
      <c r="M48" s="46"/>
      <c r="N48" s="46"/>
      <c r="O48" s="46"/>
      <c r="P48" s="46">
        <f t="shared" si="1"/>
        <v>0</v>
      </c>
      <c r="Q48" s="46">
        <f t="shared" si="2"/>
        <v>8700000</v>
      </c>
    </row>
    <row r="49" spans="1:17" ht="18" customHeight="1" x14ac:dyDescent="0.15">
      <c r="A49" s="10"/>
      <c r="B49" s="43" t="s">
        <v>44</v>
      </c>
      <c r="C49" s="44" t="s">
        <v>44</v>
      </c>
      <c r="D49" s="45" t="s">
        <v>54</v>
      </c>
      <c r="E49" s="45" t="s">
        <v>28</v>
      </c>
      <c r="F49" s="46">
        <v>3000000</v>
      </c>
      <c r="G49" s="46"/>
      <c r="H49" s="46"/>
      <c r="I49" s="46"/>
      <c r="J49" s="46">
        <f t="shared" si="0"/>
        <v>0</v>
      </c>
      <c r="K49" s="46"/>
      <c r="L49" s="46"/>
      <c r="M49" s="46"/>
      <c r="N49" s="46"/>
      <c r="O49" s="46"/>
      <c r="P49" s="46">
        <f t="shared" si="1"/>
        <v>0</v>
      </c>
      <c r="Q49" s="46">
        <f t="shared" si="2"/>
        <v>3000000</v>
      </c>
    </row>
    <row r="50" spans="1:17" ht="18" customHeight="1" x14ac:dyDescent="0.15">
      <c r="A50" s="10"/>
      <c r="B50" s="43" t="s">
        <v>45</v>
      </c>
      <c r="C50" s="44"/>
      <c r="D50" s="45" t="s">
        <v>52</v>
      </c>
      <c r="E50" s="45" t="s">
        <v>28</v>
      </c>
      <c r="F50" s="46">
        <v>7546000</v>
      </c>
      <c r="G50" s="46"/>
      <c r="H50" s="46"/>
      <c r="I50" s="46"/>
      <c r="J50" s="46">
        <f t="shared" si="0"/>
        <v>0</v>
      </c>
      <c r="K50" s="46"/>
      <c r="L50" s="46"/>
      <c r="M50" s="46"/>
      <c r="N50" s="46"/>
      <c r="O50" s="46"/>
      <c r="P50" s="46">
        <f t="shared" si="1"/>
        <v>0</v>
      </c>
      <c r="Q50" s="46">
        <f t="shared" si="2"/>
        <v>7546000</v>
      </c>
    </row>
    <row r="51" spans="1:17" ht="18" customHeight="1" x14ac:dyDescent="0.15">
      <c r="A51" s="10"/>
      <c r="B51" s="43" t="s">
        <v>46</v>
      </c>
      <c r="C51" s="44"/>
      <c r="D51" s="45" t="s">
        <v>52</v>
      </c>
      <c r="E51" s="45" t="s">
        <v>28</v>
      </c>
      <c r="F51" s="46">
        <v>10260000</v>
      </c>
      <c r="G51" s="46"/>
      <c r="H51" s="46"/>
      <c r="I51" s="46"/>
      <c r="J51" s="46">
        <f t="shared" si="0"/>
        <v>0</v>
      </c>
      <c r="K51" s="46"/>
      <c r="L51" s="46"/>
      <c r="M51" s="46"/>
      <c r="N51" s="46"/>
      <c r="O51" s="46"/>
      <c r="P51" s="46">
        <f t="shared" si="1"/>
        <v>0</v>
      </c>
      <c r="Q51" s="46">
        <f t="shared" si="2"/>
        <v>10260000</v>
      </c>
    </row>
    <row r="52" spans="1:17" ht="18" customHeight="1" x14ac:dyDescent="0.15">
      <c r="A52" s="10"/>
      <c r="B52" s="43" t="s">
        <v>47</v>
      </c>
      <c r="C52" s="44"/>
      <c r="D52" s="45" t="s">
        <v>52</v>
      </c>
      <c r="E52" s="45" t="s">
        <v>28</v>
      </c>
      <c r="F52" s="46">
        <v>2010000</v>
      </c>
      <c r="G52" s="46"/>
      <c r="H52" s="46"/>
      <c r="I52" s="46"/>
      <c r="J52" s="46">
        <f t="shared" si="0"/>
        <v>0</v>
      </c>
      <c r="K52" s="46"/>
      <c r="L52" s="46"/>
      <c r="M52" s="46"/>
      <c r="N52" s="46"/>
      <c r="O52" s="46"/>
      <c r="P52" s="46">
        <f t="shared" si="1"/>
        <v>0</v>
      </c>
      <c r="Q52" s="46">
        <f t="shared" si="2"/>
        <v>2010000</v>
      </c>
    </row>
    <row r="53" spans="1:17" ht="18" customHeight="1" x14ac:dyDescent="0.15">
      <c r="A53" s="10"/>
      <c r="B53" s="43" t="s">
        <v>48</v>
      </c>
      <c r="C53" s="44"/>
      <c r="D53" s="45" t="s">
        <v>52</v>
      </c>
      <c r="E53" s="45" t="s">
        <v>28</v>
      </c>
      <c r="F53" s="46">
        <v>1380000</v>
      </c>
      <c r="G53" s="46"/>
      <c r="H53" s="46"/>
      <c r="I53" s="46"/>
      <c r="J53" s="46">
        <f t="shared" si="0"/>
        <v>0</v>
      </c>
      <c r="K53" s="46"/>
      <c r="L53" s="46"/>
      <c r="M53" s="46"/>
      <c r="N53" s="46"/>
      <c r="O53" s="46"/>
      <c r="P53" s="46">
        <f t="shared" si="1"/>
        <v>0</v>
      </c>
      <c r="Q53" s="46">
        <f t="shared" si="2"/>
        <v>1380000</v>
      </c>
    </row>
    <row r="54" spans="1:17" ht="18" customHeight="1" x14ac:dyDescent="0.15">
      <c r="A54" s="10"/>
      <c r="B54" s="43" t="s">
        <v>49</v>
      </c>
      <c r="C54" s="44"/>
      <c r="D54" s="45" t="s">
        <v>52</v>
      </c>
      <c r="E54" s="45" t="s">
        <v>28</v>
      </c>
      <c r="F54" s="46">
        <v>8620000</v>
      </c>
      <c r="G54" s="46"/>
      <c r="H54" s="46"/>
      <c r="I54" s="46"/>
      <c r="J54" s="46">
        <f t="shared" si="0"/>
        <v>0</v>
      </c>
      <c r="K54" s="46"/>
      <c r="L54" s="46"/>
      <c r="M54" s="46"/>
      <c r="N54" s="46"/>
      <c r="O54" s="46"/>
      <c r="P54" s="46">
        <f t="shared" si="1"/>
        <v>0</v>
      </c>
      <c r="Q54" s="46">
        <f t="shared" si="2"/>
        <v>8620000</v>
      </c>
    </row>
    <row r="55" spans="1:17" ht="18" customHeight="1" x14ac:dyDescent="0.15">
      <c r="A55" s="10"/>
      <c r="B55" s="43" t="s">
        <v>57</v>
      </c>
      <c r="C55" s="44"/>
      <c r="D55" s="45" t="s">
        <v>54</v>
      </c>
      <c r="E55" s="45" t="s">
        <v>28</v>
      </c>
      <c r="F55" s="46">
        <v>200000</v>
      </c>
      <c r="G55" s="46"/>
      <c r="H55" s="46"/>
      <c r="I55" s="46"/>
      <c r="J55" s="46">
        <f t="shared" si="0"/>
        <v>0</v>
      </c>
      <c r="K55" s="46"/>
      <c r="L55" s="46"/>
      <c r="M55" s="46"/>
      <c r="N55" s="46"/>
      <c r="O55" s="46"/>
      <c r="P55" s="46">
        <f t="shared" si="1"/>
        <v>0</v>
      </c>
      <c r="Q55" s="46">
        <f t="shared" si="2"/>
        <v>200000</v>
      </c>
    </row>
    <row r="56" spans="1:17" ht="18" customHeight="1" x14ac:dyDescent="0.15">
      <c r="A56" s="10"/>
      <c r="B56" s="43" t="s">
        <v>56</v>
      </c>
      <c r="C56" s="44"/>
      <c r="D56" s="45" t="s">
        <v>52</v>
      </c>
      <c r="E56" s="45" t="s">
        <v>28</v>
      </c>
      <c r="F56" s="46">
        <v>292680</v>
      </c>
      <c r="G56" s="46"/>
      <c r="H56" s="46"/>
      <c r="I56" s="46"/>
      <c r="J56" s="46">
        <f t="shared" si="0"/>
        <v>0</v>
      </c>
      <c r="K56" s="46"/>
      <c r="L56" s="46"/>
      <c r="M56" s="46">
        <v>3406560</v>
      </c>
      <c r="N56" s="46"/>
      <c r="O56" s="46"/>
      <c r="P56" s="46">
        <f t="shared" si="1"/>
        <v>3406560</v>
      </c>
      <c r="Q56" s="46">
        <f t="shared" si="2"/>
        <v>-3113880</v>
      </c>
    </row>
    <row r="57" spans="1:17" ht="18" customHeight="1" x14ac:dyDescent="0.15">
      <c r="A57" s="10"/>
      <c r="B57" s="47" t="s">
        <v>50</v>
      </c>
      <c r="C57" s="48"/>
      <c r="D57" s="45" t="s">
        <v>52</v>
      </c>
      <c r="E57" s="45" t="s">
        <v>28</v>
      </c>
      <c r="F57" s="46">
        <v>2378000</v>
      </c>
      <c r="G57" s="46"/>
      <c r="H57" s="46"/>
      <c r="I57" s="46"/>
      <c r="J57" s="46">
        <f t="shared" si="0"/>
        <v>0</v>
      </c>
      <c r="K57" s="46"/>
      <c r="L57" s="46"/>
      <c r="M57" s="46"/>
      <c r="N57" s="46"/>
      <c r="O57" s="46"/>
      <c r="P57" s="46">
        <f t="shared" si="1"/>
        <v>0</v>
      </c>
      <c r="Q57" s="46">
        <f t="shared" si="2"/>
        <v>2378000</v>
      </c>
    </row>
    <row r="58" spans="1:17" ht="18" customHeight="1" x14ac:dyDescent="0.15">
      <c r="A58" s="10"/>
      <c r="B58" s="26" t="s">
        <v>51</v>
      </c>
      <c r="C58" s="27" t="s">
        <v>51</v>
      </c>
      <c r="D58" s="13" t="s">
        <v>36</v>
      </c>
      <c r="E58" s="13" t="s">
        <v>28</v>
      </c>
      <c r="F58" s="14">
        <v>1400000</v>
      </c>
      <c r="G58" s="14"/>
      <c r="H58" s="14"/>
      <c r="I58" s="14"/>
      <c r="J58" s="14">
        <f t="shared" si="0"/>
        <v>0</v>
      </c>
      <c r="K58" s="14"/>
      <c r="L58" s="14"/>
      <c r="M58" s="14"/>
      <c r="N58" s="14"/>
      <c r="O58" s="14"/>
      <c r="P58" s="14">
        <f t="shared" si="1"/>
        <v>0</v>
      </c>
      <c r="Q58" s="14">
        <f t="shared" si="2"/>
        <v>1400000</v>
      </c>
    </row>
    <row r="59" spans="1:17" ht="18" customHeight="1" x14ac:dyDescent="0.15">
      <c r="A59" s="10"/>
      <c r="B59" s="28"/>
      <c r="C59" s="29"/>
      <c r="D59" s="13"/>
      <c r="E59" s="13"/>
      <c r="F59" s="14"/>
      <c r="G59" s="14"/>
      <c r="H59" s="14"/>
      <c r="I59" s="14"/>
      <c r="J59" s="14">
        <f t="shared" si="0"/>
        <v>0</v>
      </c>
      <c r="K59" s="14"/>
      <c r="L59" s="14"/>
      <c r="M59" s="14"/>
      <c r="N59" s="14"/>
      <c r="O59" s="14"/>
      <c r="P59" s="14">
        <f t="shared" si="1"/>
        <v>0</v>
      </c>
      <c r="Q59" s="14">
        <f t="shared" si="2"/>
        <v>0</v>
      </c>
    </row>
    <row r="60" spans="1:17" ht="18" customHeight="1" x14ac:dyDescent="0.15">
      <c r="A60" s="6" t="s">
        <v>21</v>
      </c>
      <c r="B60" s="7"/>
      <c r="C60" s="7"/>
      <c r="D60" s="7"/>
      <c r="E60" s="8"/>
      <c r="F60" s="9">
        <f>SUM(F61,F62,F63,F79,F84)</f>
        <v>2397059962</v>
      </c>
      <c r="G60" s="9">
        <f t="shared" ref="G60:I60" si="7">SUM(G61,G62,G63,G79,G84)</f>
        <v>192179916</v>
      </c>
      <c r="H60" s="9">
        <f t="shared" si="7"/>
        <v>120000</v>
      </c>
      <c r="I60" s="9">
        <f t="shared" si="7"/>
        <v>120378819</v>
      </c>
      <c r="J60" s="9">
        <f t="shared" si="0"/>
        <v>312678735</v>
      </c>
      <c r="K60" s="9">
        <f>SUM(K61,K62,K63,K79,K84)</f>
        <v>242681055</v>
      </c>
      <c r="L60" s="9">
        <f t="shared" ref="L60:O60" si="8">SUM(L61,L62,L63,L79,L84)</f>
        <v>0</v>
      </c>
      <c r="M60" s="9">
        <f>SUM(M61,M62,M63,M79,M84)</f>
        <v>0</v>
      </c>
      <c r="N60" s="9">
        <f t="shared" si="8"/>
        <v>0</v>
      </c>
      <c r="O60" s="9">
        <f t="shared" si="8"/>
        <v>0</v>
      </c>
      <c r="P60" s="9">
        <f>SUM(K60:O60)</f>
        <v>242681055</v>
      </c>
      <c r="Q60" s="9">
        <f>F60+J60-P60</f>
        <v>2467057642</v>
      </c>
    </row>
    <row r="61" spans="1:17" ht="18" customHeight="1" x14ac:dyDescent="0.15">
      <c r="A61" s="10"/>
      <c r="B61" s="18" t="s">
        <v>22</v>
      </c>
      <c r="C61" s="12"/>
      <c r="D61" s="13" t="s">
        <v>75</v>
      </c>
      <c r="E61" s="13" t="s">
        <v>85</v>
      </c>
      <c r="F61" s="14">
        <v>946925106</v>
      </c>
      <c r="G61" s="14">
        <v>1076060</v>
      </c>
      <c r="H61" s="14"/>
      <c r="I61" s="14">
        <v>80000000</v>
      </c>
      <c r="J61" s="14">
        <f t="shared" si="0"/>
        <v>81076060</v>
      </c>
      <c r="K61" s="14">
        <v>165835000</v>
      </c>
      <c r="L61" s="14"/>
      <c r="M61" s="14"/>
      <c r="N61" s="14"/>
      <c r="O61" s="14"/>
      <c r="P61" s="14">
        <f t="shared" si="1"/>
        <v>165835000</v>
      </c>
      <c r="Q61" s="14">
        <f t="shared" si="2"/>
        <v>862166166</v>
      </c>
    </row>
    <row r="62" spans="1:17" ht="18" customHeight="1" x14ac:dyDescent="0.15">
      <c r="A62" s="10"/>
      <c r="B62" s="18" t="s">
        <v>23</v>
      </c>
      <c r="C62" s="12"/>
      <c r="D62" s="13" t="s">
        <v>75</v>
      </c>
      <c r="E62" s="13" t="s">
        <v>28</v>
      </c>
      <c r="F62" s="14">
        <v>39736948</v>
      </c>
      <c r="G62" s="14">
        <v>26150</v>
      </c>
      <c r="H62" s="14"/>
      <c r="I62" s="14"/>
      <c r="J62" s="14">
        <f t="shared" si="0"/>
        <v>26150</v>
      </c>
      <c r="K62" s="14">
        <v>33410000</v>
      </c>
      <c r="L62" s="14"/>
      <c r="M62" s="14"/>
      <c r="N62" s="14"/>
      <c r="O62" s="14"/>
      <c r="P62" s="14">
        <f t="shared" si="1"/>
        <v>33410000</v>
      </c>
      <c r="Q62" s="14">
        <f t="shared" si="2"/>
        <v>6353098</v>
      </c>
    </row>
    <row r="63" spans="1:17" ht="18" customHeight="1" x14ac:dyDescent="0.15">
      <c r="A63" s="10"/>
      <c r="B63" s="11" t="s">
        <v>24</v>
      </c>
      <c r="C63" s="12"/>
      <c r="D63" s="13"/>
      <c r="E63" s="13"/>
      <c r="F63" s="14">
        <f t="shared" ref="F63:I63" si="9">SUM(F64:F78)</f>
        <v>1251077666</v>
      </c>
      <c r="G63" s="14">
        <f t="shared" si="9"/>
        <v>164266938</v>
      </c>
      <c r="H63" s="14">
        <f t="shared" si="9"/>
        <v>0</v>
      </c>
      <c r="I63" s="14">
        <f t="shared" si="9"/>
        <v>0</v>
      </c>
      <c r="J63" s="14">
        <f t="shared" si="0"/>
        <v>164266938</v>
      </c>
      <c r="K63" s="14">
        <f t="shared" ref="K63:O63" si="10">SUM(K64:K78)</f>
        <v>3300180</v>
      </c>
      <c r="L63" s="14">
        <f t="shared" si="10"/>
        <v>0</v>
      </c>
      <c r="M63" s="14">
        <f t="shared" si="10"/>
        <v>0</v>
      </c>
      <c r="N63" s="14">
        <f t="shared" si="10"/>
        <v>0</v>
      </c>
      <c r="O63" s="14">
        <f t="shared" si="10"/>
        <v>0</v>
      </c>
      <c r="P63" s="14">
        <f t="shared" si="1"/>
        <v>3300180</v>
      </c>
      <c r="Q63" s="14">
        <f t="shared" si="2"/>
        <v>1412044424</v>
      </c>
    </row>
    <row r="64" spans="1:17" ht="18" customHeight="1" x14ac:dyDescent="0.15">
      <c r="A64" s="10"/>
      <c r="B64" s="15"/>
      <c r="C64" s="16" t="s">
        <v>59</v>
      </c>
      <c r="D64" s="16" t="s">
        <v>76</v>
      </c>
      <c r="E64" s="16" t="s">
        <v>28</v>
      </c>
      <c r="F64" s="17">
        <v>1311865</v>
      </c>
      <c r="G64" s="17">
        <v>131</v>
      </c>
      <c r="H64" s="17"/>
      <c r="I64" s="17"/>
      <c r="J64" s="17">
        <f t="shared" si="0"/>
        <v>131</v>
      </c>
      <c r="K64" s="17"/>
      <c r="L64" s="17"/>
      <c r="M64" s="17"/>
      <c r="N64" s="17"/>
      <c r="O64" s="17"/>
      <c r="P64" s="17">
        <f t="shared" si="1"/>
        <v>0</v>
      </c>
      <c r="Q64" s="17">
        <f t="shared" si="2"/>
        <v>1311996</v>
      </c>
    </row>
    <row r="65" spans="1:17" ht="18" customHeight="1" x14ac:dyDescent="0.15">
      <c r="A65" s="10"/>
      <c r="B65" s="15"/>
      <c r="C65" s="16" t="s">
        <v>93</v>
      </c>
      <c r="D65" s="16" t="s">
        <v>36</v>
      </c>
      <c r="E65" s="16" t="s">
        <v>28</v>
      </c>
      <c r="F65" s="17">
        <v>0</v>
      </c>
      <c r="G65" s="17">
        <v>50000000</v>
      </c>
      <c r="H65" s="17"/>
      <c r="I65" s="17"/>
      <c r="J65" s="17">
        <f t="shared" ref="J65" si="11">SUM(G65:I65)</f>
        <v>50000000</v>
      </c>
      <c r="K65" s="17"/>
      <c r="L65" s="17"/>
      <c r="M65" s="17"/>
      <c r="N65" s="17"/>
      <c r="O65" s="17"/>
      <c r="P65" s="17">
        <f t="shared" ref="P65" si="12">SUM(K65:O65)</f>
        <v>0</v>
      </c>
      <c r="Q65" s="17">
        <f t="shared" ref="Q65" si="13">F65+J65-P65</f>
        <v>50000000</v>
      </c>
    </row>
    <row r="66" spans="1:17" ht="18" customHeight="1" x14ac:dyDescent="0.15">
      <c r="A66" s="10"/>
      <c r="B66" s="15"/>
      <c r="C66" s="16" t="s">
        <v>60</v>
      </c>
      <c r="D66" s="16" t="s">
        <v>77</v>
      </c>
      <c r="E66" s="16" t="s">
        <v>28</v>
      </c>
      <c r="F66" s="17">
        <v>0</v>
      </c>
      <c r="G66" s="17"/>
      <c r="H66" s="17"/>
      <c r="I66" s="17"/>
      <c r="J66" s="17">
        <f t="shared" si="0"/>
        <v>0</v>
      </c>
      <c r="K66" s="17"/>
      <c r="L66" s="17"/>
      <c r="M66" s="17"/>
      <c r="N66" s="17"/>
      <c r="O66" s="17"/>
      <c r="P66" s="17">
        <f t="shared" si="1"/>
        <v>0</v>
      </c>
      <c r="Q66" s="17">
        <f t="shared" si="2"/>
        <v>0</v>
      </c>
    </row>
    <row r="67" spans="1:17" ht="18" customHeight="1" x14ac:dyDescent="0.15">
      <c r="A67" s="10"/>
      <c r="B67" s="15"/>
      <c r="C67" s="16" t="s">
        <v>61</v>
      </c>
      <c r="D67" s="16" t="s">
        <v>78</v>
      </c>
      <c r="E67" s="16" t="s">
        <v>28</v>
      </c>
      <c r="F67" s="17">
        <v>142685</v>
      </c>
      <c r="G67" s="17">
        <v>14</v>
      </c>
      <c r="H67" s="17"/>
      <c r="I67" s="17"/>
      <c r="J67" s="17">
        <f t="shared" si="0"/>
        <v>14</v>
      </c>
      <c r="K67" s="17"/>
      <c r="L67" s="17"/>
      <c r="M67" s="17"/>
      <c r="N67" s="17"/>
      <c r="O67" s="17"/>
      <c r="P67" s="17">
        <f t="shared" si="1"/>
        <v>0</v>
      </c>
      <c r="Q67" s="17">
        <f t="shared" si="2"/>
        <v>142699</v>
      </c>
    </row>
    <row r="68" spans="1:17" ht="18" customHeight="1" x14ac:dyDescent="0.15">
      <c r="A68" s="10"/>
      <c r="B68" s="15"/>
      <c r="C68" s="16" t="s">
        <v>62</v>
      </c>
      <c r="D68" s="16" t="s">
        <v>76</v>
      </c>
      <c r="E68" s="16" t="s">
        <v>28</v>
      </c>
      <c r="F68" s="17">
        <v>0</v>
      </c>
      <c r="G68" s="17"/>
      <c r="H68" s="17"/>
      <c r="I68" s="17"/>
      <c r="J68" s="17">
        <f t="shared" si="0"/>
        <v>0</v>
      </c>
      <c r="K68" s="17"/>
      <c r="L68" s="17"/>
      <c r="M68" s="17"/>
      <c r="N68" s="17"/>
      <c r="O68" s="17"/>
      <c r="P68" s="17">
        <f t="shared" si="1"/>
        <v>0</v>
      </c>
      <c r="Q68" s="17">
        <f t="shared" si="2"/>
        <v>0</v>
      </c>
    </row>
    <row r="69" spans="1:17" ht="18" customHeight="1" x14ac:dyDescent="0.15">
      <c r="A69" s="10"/>
      <c r="B69" s="15"/>
      <c r="C69" s="16" t="s">
        <v>63</v>
      </c>
      <c r="D69" s="16" t="s">
        <v>79</v>
      </c>
      <c r="E69" s="16" t="s">
        <v>28</v>
      </c>
      <c r="F69" s="17">
        <v>16683335</v>
      </c>
      <c r="G69" s="17">
        <v>1668</v>
      </c>
      <c r="H69" s="17"/>
      <c r="I69" s="17"/>
      <c r="J69" s="17">
        <f t="shared" si="0"/>
        <v>1668</v>
      </c>
      <c r="K69" s="17">
        <v>1500000</v>
      </c>
      <c r="L69" s="17"/>
      <c r="M69" s="17"/>
      <c r="N69" s="17"/>
      <c r="O69" s="17"/>
      <c r="P69" s="17">
        <f t="shared" si="1"/>
        <v>1500000</v>
      </c>
      <c r="Q69" s="17">
        <f t="shared" si="2"/>
        <v>15185003</v>
      </c>
    </row>
    <row r="70" spans="1:17" ht="18" customHeight="1" x14ac:dyDescent="0.15">
      <c r="A70" s="10"/>
      <c r="B70" s="15"/>
      <c r="C70" s="16" t="s">
        <v>64</v>
      </c>
      <c r="D70" s="16" t="s">
        <v>80</v>
      </c>
      <c r="E70" s="16" t="s">
        <v>28</v>
      </c>
      <c r="F70" s="17">
        <v>3534742</v>
      </c>
      <c r="G70" s="17">
        <v>352</v>
      </c>
      <c r="H70" s="17"/>
      <c r="I70" s="17"/>
      <c r="J70" s="17">
        <f t="shared" si="0"/>
        <v>352</v>
      </c>
      <c r="K70" s="17"/>
      <c r="L70" s="17"/>
      <c r="M70" s="17"/>
      <c r="N70" s="17"/>
      <c r="O70" s="17"/>
      <c r="P70" s="17">
        <f t="shared" si="1"/>
        <v>0</v>
      </c>
      <c r="Q70" s="17">
        <f t="shared" si="2"/>
        <v>3535094</v>
      </c>
    </row>
    <row r="71" spans="1:17" ht="18" customHeight="1" x14ac:dyDescent="0.15">
      <c r="A71" s="10"/>
      <c r="B71" s="15"/>
      <c r="C71" s="16" t="s">
        <v>65</v>
      </c>
      <c r="D71" s="16" t="s">
        <v>81</v>
      </c>
      <c r="E71" s="16" t="s">
        <v>28</v>
      </c>
      <c r="F71" s="17">
        <v>0</v>
      </c>
      <c r="G71" s="17"/>
      <c r="H71" s="17"/>
      <c r="I71" s="17"/>
      <c r="J71" s="17">
        <f t="shared" si="0"/>
        <v>0</v>
      </c>
      <c r="K71" s="17"/>
      <c r="L71" s="17"/>
      <c r="M71" s="17"/>
      <c r="N71" s="17"/>
      <c r="O71" s="17"/>
      <c r="P71" s="17">
        <f t="shared" si="1"/>
        <v>0</v>
      </c>
      <c r="Q71" s="17">
        <f t="shared" si="2"/>
        <v>0</v>
      </c>
    </row>
    <row r="72" spans="1:17" ht="18" customHeight="1" x14ac:dyDescent="0.15">
      <c r="A72" s="10"/>
      <c r="B72" s="15"/>
      <c r="C72" s="16" t="s">
        <v>66</v>
      </c>
      <c r="D72" s="16" t="s">
        <v>81</v>
      </c>
      <c r="E72" s="16" t="s">
        <v>28</v>
      </c>
      <c r="F72" s="17">
        <v>1800000</v>
      </c>
      <c r="G72" s="17">
        <v>2000180</v>
      </c>
      <c r="H72" s="17"/>
      <c r="I72" s="17"/>
      <c r="J72" s="17">
        <f t="shared" si="0"/>
        <v>2000180</v>
      </c>
      <c r="K72" s="17">
        <v>1800180</v>
      </c>
      <c r="L72" s="17"/>
      <c r="M72" s="17"/>
      <c r="N72" s="17"/>
      <c r="O72" s="17"/>
      <c r="P72" s="17">
        <f t="shared" si="1"/>
        <v>1800180</v>
      </c>
      <c r="Q72" s="17">
        <f t="shared" si="2"/>
        <v>2000000</v>
      </c>
    </row>
    <row r="73" spans="1:17" ht="18" customHeight="1" x14ac:dyDescent="0.15">
      <c r="A73" s="10"/>
      <c r="B73" s="15"/>
      <c r="C73" s="16" t="s">
        <v>67</v>
      </c>
      <c r="D73" s="16" t="s">
        <v>80</v>
      </c>
      <c r="E73" s="16" t="s">
        <v>28</v>
      </c>
      <c r="F73" s="17">
        <v>23534905</v>
      </c>
      <c r="G73" s="17">
        <v>2353</v>
      </c>
      <c r="H73" s="17"/>
      <c r="I73" s="17"/>
      <c r="J73" s="17">
        <f t="shared" ref="J73:J76" si="14">SUM(G73:I73)</f>
        <v>2353</v>
      </c>
      <c r="K73" s="17"/>
      <c r="L73" s="17"/>
      <c r="M73" s="17"/>
      <c r="N73" s="17"/>
      <c r="O73" s="17"/>
      <c r="P73" s="17">
        <f t="shared" ref="P73:P76" si="15">SUM(K73:O73)</f>
        <v>0</v>
      </c>
      <c r="Q73" s="17">
        <f t="shared" ref="Q73:Q76" si="16">F73+J73-P73</f>
        <v>23537258</v>
      </c>
    </row>
    <row r="74" spans="1:17" ht="18" customHeight="1" x14ac:dyDescent="0.15">
      <c r="A74" s="10"/>
      <c r="B74" s="15"/>
      <c r="C74" s="16" t="s">
        <v>68</v>
      </c>
      <c r="D74" s="16" t="s">
        <v>76</v>
      </c>
      <c r="E74" s="16" t="s">
        <v>28</v>
      </c>
      <c r="F74" s="17">
        <v>5115786</v>
      </c>
      <c r="G74" s="17">
        <v>511</v>
      </c>
      <c r="H74" s="17"/>
      <c r="I74" s="17"/>
      <c r="J74" s="17">
        <f t="shared" si="14"/>
        <v>511</v>
      </c>
      <c r="K74" s="17"/>
      <c r="L74" s="17"/>
      <c r="M74" s="17"/>
      <c r="N74" s="17"/>
      <c r="O74" s="17"/>
      <c r="P74" s="17">
        <f t="shared" si="15"/>
        <v>0</v>
      </c>
      <c r="Q74" s="17">
        <f t="shared" si="16"/>
        <v>5116297</v>
      </c>
    </row>
    <row r="75" spans="1:17" ht="18" customHeight="1" x14ac:dyDescent="0.15">
      <c r="A75" s="10"/>
      <c r="B75" s="15"/>
      <c r="C75" s="16" t="s">
        <v>69</v>
      </c>
      <c r="D75" s="16" t="s">
        <v>75</v>
      </c>
      <c r="E75" s="16" t="s">
        <v>28</v>
      </c>
      <c r="F75" s="17">
        <v>1189192234</v>
      </c>
      <c r="G75" s="17">
        <v>290757</v>
      </c>
      <c r="H75" s="17"/>
      <c r="I75" s="17"/>
      <c r="J75" s="17">
        <f t="shared" si="14"/>
        <v>290757</v>
      </c>
      <c r="K75" s="17"/>
      <c r="L75" s="17"/>
      <c r="M75" s="17"/>
      <c r="N75" s="17"/>
      <c r="O75" s="17"/>
      <c r="P75" s="17">
        <f t="shared" si="15"/>
        <v>0</v>
      </c>
      <c r="Q75" s="17">
        <f t="shared" si="16"/>
        <v>1189482991</v>
      </c>
    </row>
    <row r="76" spans="1:17" ht="18" customHeight="1" x14ac:dyDescent="0.15">
      <c r="A76" s="10"/>
      <c r="B76" s="15"/>
      <c r="C76" s="16" t="s">
        <v>70</v>
      </c>
      <c r="D76" s="16" t="s">
        <v>76</v>
      </c>
      <c r="E76" s="16" t="s">
        <v>28</v>
      </c>
      <c r="F76" s="17">
        <v>0</v>
      </c>
      <c r="G76" s="17">
        <v>111070000</v>
      </c>
      <c r="H76" s="17"/>
      <c r="I76" s="17"/>
      <c r="J76" s="17">
        <f t="shared" si="14"/>
        <v>111070000</v>
      </c>
      <c r="K76" s="17"/>
      <c r="L76" s="17"/>
      <c r="M76" s="17"/>
      <c r="N76" s="17"/>
      <c r="O76" s="17"/>
      <c r="P76" s="17">
        <f t="shared" si="15"/>
        <v>0</v>
      </c>
      <c r="Q76" s="17">
        <f t="shared" si="16"/>
        <v>111070000</v>
      </c>
    </row>
    <row r="77" spans="1:17" ht="18" customHeight="1" x14ac:dyDescent="0.15">
      <c r="A77" s="10"/>
      <c r="B77" s="15"/>
      <c r="C77" s="16" t="s">
        <v>71</v>
      </c>
      <c r="D77" s="16" t="s">
        <v>78</v>
      </c>
      <c r="E77" s="16" t="s">
        <v>84</v>
      </c>
      <c r="F77" s="17">
        <v>9762114</v>
      </c>
      <c r="G77" s="17">
        <v>900972</v>
      </c>
      <c r="H77" s="17"/>
      <c r="I77" s="17"/>
      <c r="J77" s="17">
        <f t="shared" si="0"/>
        <v>900972</v>
      </c>
      <c r="K77" s="17"/>
      <c r="L77" s="17"/>
      <c r="M77" s="17"/>
      <c r="N77" s="17"/>
      <c r="O77" s="17"/>
      <c r="P77" s="17">
        <f t="shared" si="1"/>
        <v>0</v>
      </c>
      <c r="Q77" s="17">
        <f t="shared" si="2"/>
        <v>10663086</v>
      </c>
    </row>
    <row r="78" spans="1:17" ht="18" customHeight="1" x14ac:dyDescent="0.15">
      <c r="A78" s="10"/>
      <c r="B78" s="15"/>
      <c r="C78" s="16"/>
      <c r="D78" s="16"/>
      <c r="E78" s="16"/>
      <c r="F78" s="17">
        <v>0</v>
      </c>
      <c r="G78" s="17"/>
      <c r="H78" s="17"/>
      <c r="I78" s="17"/>
      <c r="J78" s="17">
        <f t="shared" si="0"/>
        <v>0</v>
      </c>
      <c r="K78" s="17"/>
      <c r="L78" s="17"/>
      <c r="M78" s="17"/>
      <c r="N78" s="17"/>
      <c r="O78" s="17"/>
      <c r="P78" s="17">
        <f t="shared" si="1"/>
        <v>0</v>
      </c>
      <c r="Q78" s="17">
        <f t="shared" si="2"/>
        <v>0</v>
      </c>
    </row>
    <row r="79" spans="1:17" ht="18" customHeight="1" x14ac:dyDescent="0.15">
      <c r="A79" s="10"/>
      <c r="B79" s="11" t="s">
        <v>25</v>
      </c>
      <c r="C79" s="12"/>
      <c r="D79" s="13"/>
      <c r="E79" s="13"/>
      <c r="F79" s="14">
        <f>SUM(F80:F82)</f>
        <v>93533202</v>
      </c>
      <c r="G79" s="14">
        <f t="shared" ref="G79:O79" si="17">SUM(G80:G82)</f>
        <v>15692781</v>
      </c>
      <c r="H79" s="14">
        <f t="shared" si="17"/>
        <v>120000</v>
      </c>
      <c r="I79" s="14">
        <f t="shared" si="17"/>
        <v>0</v>
      </c>
      <c r="J79" s="14">
        <f t="shared" si="17"/>
        <v>15812781</v>
      </c>
      <c r="K79" s="14">
        <f t="shared" si="17"/>
        <v>18146875</v>
      </c>
      <c r="L79" s="14">
        <f t="shared" si="17"/>
        <v>0</v>
      </c>
      <c r="M79" s="14">
        <f t="shared" si="17"/>
        <v>0</v>
      </c>
      <c r="N79" s="14">
        <f t="shared" si="17"/>
        <v>0</v>
      </c>
      <c r="O79" s="14">
        <f t="shared" si="17"/>
        <v>0</v>
      </c>
      <c r="P79" s="14">
        <f t="shared" si="1"/>
        <v>18146875</v>
      </c>
      <c r="Q79" s="14">
        <f>F79+J79-P79</f>
        <v>91199108</v>
      </c>
    </row>
    <row r="80" spans="1:17" ht="18" customHeight="1" x14ac:dyDescent="0.15">
      <c r="A80" s="10"/>
      <c r="B80" s="15"/>
      <c r="C80" s="16" t="s">
        <v>72</v>
      </c>
      <c r="D80" s="16" t="s">
        <v>76</v>
      </c>
      <c r="E80" s="16" t="s">
        <v>28</v>
      </c>
      <c r="F80" s="17">
        <v>1548650</v>
      </c>
      <c r="G80" s="17">
        <v>31350</v>
      </c>
      <c r="H80" s="17"/>
      <c r="I80" s="17"/>
      <c r="J80" s="17">
        <f t="shared" si="0"/>
        <v>31350</v>
      </c>
      <c r="K80" s="17"/>
      <c r="L80" s="17"/>
      <c r="M80" s="17"/>
      <c r="N80" s="17"/>
      <c r="O80" s="17"/>
      <c r="P80" s="17">
        <f t="shared" si="1"/>
        <v>0</v>
      </c>
      <c r="Q80" s="17">
        <f t="shared" si="2"/>
        <v>1580000</v>
      </c>
    </row>
    <row r="81" spans="1:17" ht="18" customHeight="1" x14ac:dyDescent="0.15">
      <c r="A81" s="10"/>
      <c r="B81" s="15"/>
      <c r="C81" s="16" t="s">
        <v>73</v>
      </c>
      <c r="D81" s="16" t="s">
        <v>82</v>
      </c>
      <c r="E81" s="16" t="s">
        <v>28</v>
      </c>
      <c r="F81" s="17">
        <v>6612744</v>
      </c>
      <c r="G81" s="17">
        <v>3307</v>
      </c>
      <c r="H81" s="17"/>
      <c r="I81" s="17"/>
      <c r="J81" s="17">
        <f t="shared" si="0"/>
        <v>3307</v>
      </c>
      <c r="K81" s="17"/>
      <c r="L81" s="17"/>
      <c r="M81" s="17"/>
      <c r="N81" s="17"/>
      <c r="O81" s="17"/>
      <c r="P81" s="17">
        <f t="shared" si="1"/>
        <v>0</v>
      </c>
      <c r="Q81" s="17">
        <f t="shared" si="2"/>
        <v>6616051</v>
      </c>
    </row>
    <row r="82" spans="1:17" ht="18" customHeight="1" x14ac:dyDescent="0.15">
      <c r="A82" s="10"/>
      <c r="B82" s="15"/>
      <c r="C82" s="16" t="s">
        <v>74</v>
      </c>
      <c r="D82" s="16" t="s">
        <v>79</v>
      </c>
      <c r="E82" s="16" t="s">
        <v>28</v>
      </c>
      <c r="F82" s="17">
        <v>85371808</v>
      </c>
      <c r="G82" s="17">
        <v>15658124</v>
      </c>
      <c r="H82" s="17">
        <v>120000</v>
      </c>
      <c r="I82" s="17"/>
      <c r="J82" s="17">
        <f t="shared" si="0"/>
        <v>15778124</v>
      </c>
      <c r="K82" s="17">
        <v>18146875</v>
      </c>
      <c r="L82" s="17"/>
      <c r="M82" s="17"/>
      <c r="N82" s="17"/>
      <c r="O82" s="17"/>
      <c r="P82" s="17">
        <f t="shared" si="1"/>
        <v>18146875</v>
      </c>
      <c r="Q82" s="17">
        <f t="shared" si="2"/>
        <v>83003057</v>
      </c>
    </row>
    <row r="83" spans="1:17" ht="18" customHeight="1" x14ac:dyDescent="0.15">
      <c r="A83" s="10"/>
      <c r="B83" s="15"/>
      <c r="C83" s="19"/>
      <c r="D83" s="19"/>
      <c r="E83" s="19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</row>
    <row r="84" spans="1:17" ht="18" customHeight="1" x14ac:dyDescent="0.15">
      <c r="A84" s="10"/>
      <c r="B84" s="11" t="s">
        <v>86</v>
      </c>
      <c r="C84" s="21"/>
      <c r="D84" s="13"/>
      <c r="E84" s="13"/>
      <c r="F84" s="14">
        <f>SUM(F85:F87)</f>
        <v>65787040</v>
      </c>
      <c r="G84" s="14">
        <f t="shared" ref="G84:P84" si="18">SUM(G85:G87)</f>
        <v>11117987</v>
      </c>
      <c r="H84" s="14">
        <f t="shared" si="18"/>
        <v>0</v>
      </c>
      <c r="I84" s="14">
        <f t="shared" si="18"/>
        <v>40378819</v>
      </c>
      <c r="J84" s="14">
        <f t="shared" si="18"/>
        <v>51496806</v>
      </c>
      <c r="K84" s="14">
        <f t="shared" si="18"/>
        <v>21989000</v>
      </c>
      <c r="L84" s="14">
        <f t="shared" si="18"/>
        <v>0</v>
      </c>
      <c r="M84" s="14">
        <f t="shared" si="18"/>
        <v>0</v>
      </c>
      <c r="N84" s="14">
        <f t="shared" si="18"/>
        <v>0</v>
      </c>
      <c r="O84" s="14">
        <f t="shared" si="18"/>
        <v>0</v>
      </c>
      <c r="P84" s="14">
        <f t="shared" si="18"/>
        <v>21989000</v>
      </c>
      <c r="Q84" s="14">
        <f>F84+J84-P84</f>
        <v>95294846</v>
      </c>
    </row>
    <row r="85" spans="1:17" ht="18" customHeight="1" x14ac:dyDescent="0.15">
      <c r="A85" s="10"/>
      <c r="B85" s="15"/>
      <c r="C85" s="16" t="s">
        <v>94</v>
      </c>
      <c r="D85" s="16" t="s">
        <v>82</v>
      </c>
      <c r="E85" s="16" t="s">
        <v>95</v>
      </c>
      <c r="F85" s="17">
        <v>0</v>
      </c>
      <c r="G85" s="17">
        <v>11089000</v>
      </c>
      <c r="H85" s="17"/>
      <c r="I85" s="17"/>
      <c r="J85" s="17">
        <f t="shared" ref="J85" si="19">SUM(G85:I85)</f>
        <v>11089000</v>
      </c>
      <c r="K85" s="17"/>
      <c r="L85" s="17"/>
      <c r="M85" s="17"/>
      <c r="N85" s="17"/>
      <c r="O85" s="17"/>
      <c r="P85" s="17">
        <f t="shared" ref="P85" si="20">SUM(K85:O85)</f>
        <v>0</v>
      </c>
      <c r="Q85" s="17">
        <f>F85+J85-P85</f>
        <v>11089000</v>
      </c>
    </row>
    <row r="86" spans="1:17" ht="18" customHeight="1" x14ac:dyDescent="0.15">
      <c r="A86" s="10"/>
      <c r="B86" s="15"/>
      <c r="C86" s="16" t="s">
        <v>87</v>
      </c>
      <c r="D86" s="16" t="s">
        <v>91</v>
      </c>
      <c r="E86" s="16" t="s">
        <v>89</v>
      </c>
      <c r="F86" s="17">
        <v>63039683</v>
      </c>
      <c r="G86" s="17">
        <v>28625</v>
      </c>
      <c r="H86" s="17"/>
      <c r="I86" s="17">
        <v>39100000</v>
      </c>
      <c r="J86" s="17">
        <f t="shared" si="0"/>
        <v>39128625</v>
      </c>
      <c r="K86" s="17">
        <v>21989000</v>
      </c>
      <c r="L86" s="17"/>
      <c r="M86" s="17"/>
      <c r="N86" s="17"/>
      <c r="O86" s="17"/>
      <c r="P86" s="17">
        <f t="shared" ref="P86:P87" si="21">SUM(K86:O86)</f>
        <v>21989000</v>
      </c>
      <c r="Q86" s="17">
        <f t="shared" ref="Q86:Q87" si="22">F86+J86-P86</f>
        <v>80179308</v>
      </c>
    </row>
    <row r="87" spans="1:17" ht="18" customHeight="1" x14ac:dyDescent="0.15">
      <c r="A87" s="10"/>
      <c r="B87" s="15"/>
      <c r="C87" s="16" t="s">
        <v>88</v>
      </c>
      <c r="D87" s="16" t="s">
        <v>91</v>
      </c>
      <c r="E87" s="16" t="s">
        <v>90</v>
      </c>
      <c r="F87" s="17">
        <v>2747357</v>
      </c>
      <c r="G87" s="17">
        <v>362</v>
      </c>
      <c r="H87" s="17"/>
      <c r="I87" s="17">
        <v>1278819</v>
      </c>
      <c r="J87" s="17">
        <f t="shared" si="0"/>
        <v>1279181</v>
      </c>
      <c r="K87" s="17"/>
      <c r="L87" s="17"/>
      <c r="M87" s="17"/>
      <c r="N87" s="17"/>
      <c r="O87" s="17"/>
      <c r="P87" s="17">
        <f t="shared" si="21"/>
        <v>0</v>
      </c>
      <c r="Q87" s="17">
        <f t="shared" si="22"/>
        <v>4026538</v>
      </c>
    </row>
    <row r="88" spans="1:17" ht="18" customHeight="1" x14ac:dyDescent="0.15">
      <c r="A88" s="10"/>
      <c r="B88" s="15"/>
      <c r="C88" s="16"/>
      <c r="D88" s="16"/>
      <c r="E88" s="16"/>
      <c r="F88" s="17"/>
      <c r="G88" s="17"/>
      <c r="H88" s="17"/>
      <c r="I88" s="17"/>
      <c r="J88" s="17">
        <f t="shared" si="0"/>
        <v>0</v>
      </c>
      <c r="K88" s="17"/>
      <c r="L88" s="17"/>
      <c r="M88" s="17"/>
      <c r="N88" s="17"/>
      <c r="O88" s="17"/>
      <c r="P88" s="17">
        <f t="shared" si="1"/>
        <v>0</v>
      </c>
      <c r="Q88" s="17">
        <f t="shared" si="2"/>
        <v>0</v>
      </c>
    </row>
    <row r="89" spans="1:17" ht="18" customHeight="1" x14ac:dyDescent="0.15">
      <c r="A89" s="22"/>
      <c r="B89" s="23"/>
      <c r="C89" s="23" t="s">
        <v>11</v>
      </c>
      <c r="D89" s="24"/>
      <c r="E89" s="24"/>
      <c r="F89" s="25">
        <f>SUM(F7,F30,F41,F60)</f>
        <v>2680818065</v>
      </c>
      <c r="G89" s="25">
        <f>SUM(G7,G30,G41,G60)</f>
        <v>210681916</v>
      </c>
      <c r="H89" s="25">
        <f>SUM(H7,H30,H41,H60)</f>
        <v>120000</v>
      </c>
      <c r="I89" s="25">
        <f>SUM(I7,I30,I41,I60)</f>
        <v>120378819</v>
      </c>
      <c r="J89" s="25">
        <f t="shared" si="0"/>
        <v>331180735</v>
      </c>
      <c r="K89" s="25">
        <f>SUM(K7,K30,K41,K60)</f>
        <v>258678055</v>
      </c>
      <c r="L89" s="25">
        <f>SUM(L7,L30,L41,L60)</f>
        <v>0</v>
      </c>
      <c r="M89" s="25">
        <f>SUM(M7,M30,M41,M60)</f>
        <v>3832531</v>
      </c>
      <c r="N89" s="25">
        <f>SUM(N7,N30,N41,N60)</f>
        <v>0</v>
      </c>
      <c r="O89" s="25">
        <f>SUM(O7,O30,O41,O60)</f>
        <v>0</v>
      </c>
      <c r="P89" s="25">
        <f t="shared" si="1"/>
        <v>262510586</v>
      </c>
      <c r="Q89" s="25">
        <f>F89+J89-P89</f>
        <v>2749488214</v>
      </c>
    </row>
  </sheetData>
  <mergeCells count="35">
    <mergeCell ref="K5:P5"/>
    <mergeCell ref="Q5:Q6"/>
    <mergeCell ref="B31:C31"/>
    <mergeCell ref="B32:C32"/>
    <mergeCell ref="B33:C33"/>
    <mergeCell ref="A5:C6"/>
    <mergeCell ref="D5:D6"/>
    <mergeCell ref="E5:E6"/>
    <mergeCell ref="F5:F6"/>
    <mergeCell ref="G5:J5"/>
    <mergeCell ref="B34:C34"/>
    <mergeCell ref="B35:C35"/>
    <mergeCell ref="B36:C36"/>
    <mergeCell ref="B37:C37"/>
    <mergeCell ref="B38:C38"/>
    <mergeCell ref="B39:C39"/>
    <mergeCell ref="B40:C40"/>
    <mergeCell ref="B42:C42"/>
    <mergeCell ref="B43:C43"/>
    <mergeCell ref="B44:C44"/>
    <mergeCell ref="B58:C58"/>
    <mergeCell ref="B59:C59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</mergeCells>
  <phoneticPr fontId="2"/>
  <pageMargins left="0.3888888888888889" right="0.3888888888888889" top="0.3888888888888889" bottom="0.3888888888888889" header="0.19444444444444445" footer="0.19444444444444445"/>
  <pageSetup paperSize="9" scale="63" fitToHeight="0" orientation="landscape" r:id="rId1"/>
  <headerFooter>
    <oddHeader>&amp;R&amp;9&amp;D</oddHeader>
    <oddFooter>&amp;C&amp;9&amp;P/&amp;N</oddFooter>
  </headerFooter>
  <rowBreaks count="1" manualBreakCount="1"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金融資産明細表</vt:lpstr>
      <vt:lpstr>金融資産明細表!Print_Titles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坪　昌範</dc:creator>
  <cp:lastModifiedBy>蛯名　政智</cp:lastModifiedBy>
  <cp:lastPrinted>2019-01-29T00:54:16Z</cp:lastPrinted>
  <dcterms:created xsi:type="dcterms:W3CDTF">2017-10-26T04:20:35Z</dcterms:created>
  <dcterms:modified xsi:type="dcterms:W3CDTF">2019-03-31T00:22:26Z</dcterms:modified>
</cp:coreProperties>
</file>