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憲之\工事関係\R7\十字路・長下線\数量\舗装\250\"/>
    </mc:Choice>
  </mc:AlternateContent>
  <xr:revisionPtr revIDLastSave="0" documentId="13_ncr:1_{B6C155B9-79F6-4293-8454-2463654D454F}" xr6:coauthVersionLast="46" xr6:coauthVersionMax="46" xr10:uidLastSave="{00000000-0000-0000-0000-000000000000}"/>
  <bookViews>
    <workbookView xWindow="-120" yWindow="-120" windowWidth="29040" windowHeight="15840" tabRatio="902" activeTab="10" xr2:uid="{00000000-000D-0000-FFFF-FFFF00000000}"/>
  </bookViews>
  <sheets>
    <sheet name="舗装版撤去工" sheetId="103" r:id="rId1"/>
    <sheet name="舗装版撤去調書" sheetId="104" r:id="rId2"/>
    <sheet name="舗装版切断" sheetId="118" r:id="rId3"/>
    <sheet name="路盤工" sheetId="114" r:id="rId4"/>
    <sheet name="路盤工調書" sheetId="67" r:id="rId5"/>
    <sheet name="舗装工" sheetId="107" r:id="rId6"/>
    <sheet name="舗装面積集計書" sheetId="108" r:id="rId7"/>
    <sheet name="舗装面積計算書(全体）" sheetId="109" r:id="rId8"/>
    <sheet name="舗装面積計算書(水道課分）" sheetId="115" r:id="rId9"/>
    <sheet name="交通安全施設工" sheetId="105" r:id="rId10"/>
    <sheet name="交通安全施設調書" sheetId="106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__APR1">[1]Ａ1ランプ!#REF!</definedName>
    <definedName name="__APR2">[1]Ａ1ランプ!#REF!</definedName>
    <definedName name="__APR3">[1]Ａ1ランプ!#REF!</definedName>
    <definedName name="__APR4">[1]Ａ1ランプ!#REF!</definedName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2">#REF!</definedName>
    <definedName name="__lh3">#REF!</definedName>
    <definedName name="__lh4">#REF!</definedName>
    <definedName name="__lh5">#REF!</definedName>
    <definedName name="__P1">#REF!</definedName>
    <definedName name="__PR2">[1]Ａ1ランプ!#REF!</definedName>
    <definedName name="__PR3">[1]Ａ1ランプ!#REF!</definedName>
    <definedName name="__PR4">[1]Ａ1ランプ!#REF!</definedName>
    <definedName name="__PRI1">[1]Ａ1ランプ!#REF!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SUB2">[1]Ａ1ランプ!#REF!</definedName>
    <definedName name="__SUB3">[1]Ａ1ランプ!#REF!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1" localSheetId="2">#REF!</definedName>
    <definedName name="_1">#REF!</definedName>
    <definedName name="_10F">[1]Ａ1ランプ!#REF!</definedName>
    <definedName name="_11F">[1]Ａ1ランプ!#REF!</definedName>
    <definedName name="_12F">[1]Ａ1ランプ!#REF!</definedName>
    <definedName name="_13F">[1]Ａ1ランプ!#REF!</definedName>
    <definedName name="_14F">[1]Ａ1ランプ!#REF!</definedName>
    <definedName name="_15F">[1]Ａ1ランプ!#REF!</definedName>
    <definedName name="_16F">[1]Ａ1ランプ!#REF!</definedName>
    <definedName name="_17F">[1]Ａ1ランプ!#REF!</definedName>
    <definedName name="_18F">[1]Ａ1ランプ!#REF!</definedName>
    <definedName name="_19F">[1]Ａ1ランプ!#REF!</definedName>
    <definedName name="_1B">#REF!</definedName>
    <definedName name="_1F">#REF!</definedName>
    <definedName name="_1P">#REF!</definedName>
    <definedName name="_2">#REF!</definedName>
    <definedName name="_20F">[1]Ａ1ランプ!#REF!</definedName>
    <definedName name="_2B">#REF!</definedName>
    <definedName name="_2F">#REF!</definedName>
    <definedName name="_2P">#REF!</definedName>
    <definedName name="_3B">#REF!</definedName>
    <definedName name="_3F">#REF!</definedName>
    <definedName name="_3P">[1]Ａ1ランプ!#REF!</definedName>
    <definedName name="_4B">#REF!</definedName>
    <definedName name="_4D">[1]Ａ1ランプ!#REF!</definedName>
    <definedName name="_4F">#REF!</definedName>
    <definedName name="_4P">[1]Ａ1ランプ!#REF!</definedName>
    <definedName name="_5B">[1]Ａ1ランプ!#REF!</definedName>
    <definedName name="_5F">[1]Ａ1ランプ!#REF!</definedName>
    <definedName name="_6B">[1]Ａ1ランプ!#REF!</definedName>
    <definedName name="_6F">#REF!</definedName>
    <definedName name="_7B">[1]Ａ1ランプ!#REF!</definedName>
    <definedName name="_7F">#REF!</definedName>
    <definedName name="_8B">[1]Ａ1ランプ!#REF!</definedName>
    <definedName name="_8F">#REF!</definedName>
    <definedName name="_9F">#REF!</definedName>
    <definedName name="_APR1">[1]Ａ1ランプ!#REF!</definedName>
    <definedName name="_APR2">[1]Ａ1ランプ!#REF!</definedName>
    <definedName name="_APR3">[1]Ａ1ランプ!#REF!</definedName>
    <definedName name="_APR4">[1]Ａ1ランプ!#REF!</definedName>
    <definedName name="_F">#REF!</definedName>
    <definedName name="_Fill" localSheetId="2" hidden="1">#REF!</definedName>
    <definedName name="_Fill" hidden="1">#REF!</definedName>
    <definedName name="_kb1">#REF!</definedName>
    <definedName name="_kb2">#REF!</definedName>
    <definedName name="_kb3">#REF!</definedName>
    <definedName name="_Key1" hidden="1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Order1" hidden="1">255</definedName>
    <definedName name="_P1">#REF!</definedName>
    <definedName name="_PR2">[1]Ａ1ランプ!#REF!</definedName>
    <definedName name="_PR3">[1]Ａ1ランプ!#REF!</definedName>
    <definedName name="_PR4">[1]Ａ1ランプ!#REF!</definedName>
    <definedName name="_PRI1">[1]Ａ1ランプ!#REF!</definedName>
    <definedName name="_PRINT__SELECTI">#REF!</definedName>
    <definedName name="_PRINT_SELECTI">#REF!</definedName>
    <definedName name="_PRINT_SELECTI1">#REF!</definedName>
    <definedName name="_PRINT_SELEVTI">#REF!</definedName>
    <definedName name="_QUIT">#REF!</definedName>
    <definedName name="_QUIT_">#REF!</definedName>
    <definedName name="_QUIT_1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SELECT_A_A1..X">#REF!</definedName>
    <definedName name="_Sort" hidden="1">#REF!</definedName>
    <definedName name="_SUB1">[1]Ａ1ランプ!#REF!</definedName>
    <definedName name="_SUB2">[1]Ａ1ランプ!#REF!</definedName>
    <definedName name="_SUB3">[1]Ａ1ランプ!#REF!</definedName>
    <definedName name="_WCS0">#N/A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\0">#REF!</definedName>
    <definedName name="\a" localSheetId="2">#REF!</definedName>
    <definedName name="\a">[1]Ａ1ランプ!#REF!</definedName>
    <definedName name="\b">[1]Ａ1ランプ!#REF!</definedName>
    <definedName name="\c" localSheetId="2">#REF!</definedName>
    <definedName name="\C">'[2]#REF'!#REF!</definedName>
    <definedName name="\D">'[2]#REF'!#REF!</definedName>
    <definedName name="\e">[1]Ａ1ランプ!#REF!</definedName>
    <definedName name="\f">#N/A</definedName>
    <definedName name="\g">#REF!</definedName>
    <definedName name="\h" localSheetId="2">#N/A</definedName>
    <definedName name="\h">[1]Ａ1ランプ!#REF!</definedName>
    <definedName name="\I">'[2]#REF'!#REF!</definedName>
    <definedName name="\j">[1]Ａ1ランプ!#REF!</definedName>
    <definedName name="\k" localSheetId="2">#REF!</definedName>
    <definedName name="\K">'[2]#REF'!#REF!</definedName>
    <definedName name="\l" localSheetId="2">#REF!</definedName>
    <definedName name="\l">#N/A</definedName>
    <definedName name="\m" localSheetId="2">#REF!</definedName>
    <definedName name="\M">'[2]#REF'!#REF!</definedName>
    <definedName name="\p" localSheetId="2">#REF!</definedName>
    <definedName name="\P">'[2]#REF'!#REF!</definedName>
    <definedName name="\q" localSheetId="2">#REF!</definedName>
    <definedName name="\q">#REF!</definedName>
    <definedName name="\R" localSheetId="2">#REF!</definedName>
    <definedName name="\R">'[2]#REF'!#REF!</definedName>
    <definedName name="\s" localSheetId="2">#REF!</definedName>
    <definedName name="\s">#REF!</definedName>
    <definedName name="\t" localSheetId="2">#REF!</definedName>
    <definedName name="\t">#REF!</definedName>
    <definedName name="\U">'[2]#REF'!#REF!</definedName>
    <definedName name="\w">[1]Ａ1ランプ!#REF!</definedName>
    <definedName name="\x" localSheetId="2">#REF!</definedName>
    <definedName name="\X">'[2]#REF'!#REF!</definedName>
    <definedName name="\Y" localSheetId="2">#REF!</definedName>
    <definedName name="\Y">'[2]#REF'!#REF!</definedName>
    <definedName name="\z" localSheetId="2">#REF!</definedName>
    <definedName name="\z">#REF!</definedName>
    <definedName name="a">'[3]土量計算(国道)'!#REF!</definedName>
    <definedName name="A_1">#REF!</definedName>
    <definedName name="AAA">#REF!</definedName>
    <definedName name="AAAA">#REF!</definedName>
    <definedName name="Access_Button" hidden="1">"農集拾い書_Sheet1_List"</definedName>
    <definedName name="Access_Button1" hidden="1">"材料入力_データ格納用シート_List1"</definedName>
    <definedName name="AccessDatabase" hidden="1">"D:\My Documents\DENKI\材料入力.mdb"</definedName>
    <definedName name="ALL">[1]Ａ1ランプ!#REF!</definedName>
    <definedName name="AREA">#REF!</definedName>
    <definedName name="AREA1">#REF!</definedName>
    <definedName name="AREA2">#REF!</definedName>
    <definedName name="AREA3">[1]Ａ1ランプ!#REF!</definedName>
    <definedName name="AREA4">[1]Ａ1ランプ!#REF!</definedName>
    <definedName name="AS" localSheetId="2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as">'[3]土量計算(国道)'!#REF!</definedName>
    <definedName name="AT継手溶接延長">#REF!</definedName>
    <definedName name="az">'[3]土量計算(国道)'!#REF!</definedName>
    <definedName name="Ａ逸散">#REF!</definedName>
    <definedName name="A加工重量">#REF!</definedName>
    <definedName name="A現場溶接延長">#REF!</definedName>
    <definedName name="A小型材片重量">#REF!</definedName>
    <definedName name="A小型材片数">#REF!</definedName>
    <definedName name="Ａ切量">#REF!</definedName>
    <definedName name="A大型材片重量">#REF!</definedName>
    <definedName name="A大型材片数">#REF!</definedName>
    <definedName name="A板継溶接延長">#REF!</definedName>
    <definedName name="A部材数">#REF!</definedName>
    <definedName name="ｂ" localSheetId="2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ｂ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B_1">#REF!</definedName>
    <definedName name="bbbb">#REF!</definedName>
    <definedName name="bg">#REF!</definedName>
    <definedName name="BT継手溶接延長">#REF!</definedName>
    <definedName name="B加工重量">#REF!</definedName>
    <definedName name="B現場溶接延長">#REF!</definedName>
    <definedName name="B小型材片X">#REF!</definedName>
    <definedName name="B小型材片重量">#REF!</definedName>
    <definedName name="B小型材片数">#REF!</definedName>
    <definedName name="B大型材片X">#REF!</definedName>
    <definedName name="B大型材片重量">#REF!</definedName>
    <definedName name="B大型材片数">#REF!</definedName>
    <definedName name="B板継溶接延長">#REF!</definedName>
    <definedName name="B部材数">#REF!</definedName>
    <definedName name="C_1">#REF!</definedName>
    <definedName name="cd">#REF!</definedName>
    <definedName name="DATA">#REF!</definedName>
    <definedName name="DATA1">#REF!</definedName>
    <definedName name="DATA2">#REF!</definedName>
    <definedName name="DATA3">#REF!</definedName>
    <definedName name="DATA4">#REF!</definedName>
    <definedName name="ddd">#REF!</definedName>
    <definedName name="dddd">#REF!</definedName>
    <definedName name="dkaunt">#REF!</definedName>
    <definedName name="dod" localSheetId="2">#REF!</definedName>
    <definedName name="dod">#REF!</definedName>
    <definedName name="DTNUM">#REF!</definedName>
    <definedName name="dum" localSheetId="2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dum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end">#REF!</definedName>
    <definedName name="F">#REF!</definedName>
    <definedName name="ff" localSheetId="2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ff">#REF!</definedName>
    <definedName name="fff" localSheetId="2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fff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fffff">#REF!</definedName>
    <definedName name="g">#REF!</definedName>
    <definedName name="gf">#REF!</definedName>
    <definedName name="gggg">#REF!</definedName>
    <definedName name="gggggg">#REF!</definedName>
    <definedName name="ggggggg">#REF!</definedName>
    <definedName name="gh">#REF!</definedName>
    <definedName name="h09労務単価表">#REF!</definedName>
    <definedName name="HAJIME">#REF!</definedName>
    <definedName name="heikinn" localSheetId="2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heikinn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HEIQ" localSheetId="2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HEIQ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hu">#REF!,#REF!</definedName>
    <definedName name="ｉ">#REF!</definedName>
    <definedName name="JB">#REF!</definedName>
    <definedName name="ju">#REF!</definedName>
    <definedName name="k">#REF!</definedName>
    <definedName name="ka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h">#REF!</definedName>
    <definedName name="ki">#REF!</definedName>
    <definedName name="kikkikｋkいっっっっｋ">#REF!</definedName>
    <definedName name="kisol">#REF!</definedName>
    <definedName name="kisor">#REF!</definedName>
    <definedName name="kka">#REF!</definedName>
    <definedName name="kkb">#REF!</definedName>
    <definedName name="kousuu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kukakusenn">#REF!</definedName>
    <definedName name="lb">#REF!</definedName>
    <definedName name="LEVEL2">[4]ﾌｧｲﾙ!$AG$7:$AG$56</definedName>
    <definedName name="LEVEL3">[4]ﾌｧｲﾙ!$AI$7:$AI$56</definedName>
    <definedName name="LEVEL4">[4]ﾌｧｲﾙ!$AK$7:$AK$56</definedName>
    <definedName name="LEVEL5">[4]ﾌｧｲﾙ!$AO$7:$AO$25</definedName>
    <definedName name="lh">#REF!</definedName>
    <definedName name="ll">#REF!</definedName>
    <definedName name="lll">#REF!</definedName>
    <definedName name="ｌｐｌｐ">#REF!</definedName>
    <definedName name="ｌｐっｌｓｐｌｐ２ｐｌｐｗｐ">#REF!</definedName>
    <definedName name="maen">#REF!</definedName>
    <definedName name="mejil">#REF!</definedName>
    <definedName name="mejir">#REF!</definedName>
    <definedName name="MEN">[1]Ａ1ランプ!#REF!</definedName>
    <definedName name="MENU">[1]Ａ1ランプ!#REF!</definedName>
    <definedName name="MENU2">#N/A</definedName>
    <definedName name="MH設置工">#REF!</definedName>
    <definedName name="mkmc">#REF!</definedName>
    <definedName name="naral">#REF!</definedName>
    <definedName name="narar">#REF!</definedName>
    <definedName name="No.0">#REF!</definedName>
    <definedName name="No.1">#REF!</definedName>
    <definedName name="No.2">#REF!</definedName>
    <definedName name="No.3">#REF!</definedName>
    <definedName name="No.4">#REF!</definedName>
    <definedName name="OWARI">#REF!</definedName>
    <definedName name="PRIMENU">[1]Ａ1ランプ!#REF!</definedName>
    <definedName name="PRINT">[1]Ａ1ランプ!#REF!</definedName>
    <definedName name="_xlnm.Print_Area" localSheetId="9">交通安全施設工!$A$1:$D$30</definedName>
    <definedName name="_xlnm.Print_Area" localSheetId="5">舗装工!$A$1:$D$30</definedName>
    <definedName name="_xlnm.Print_Area" localSheetId="2">舗装版切断!$B$1:$P$49</definedName>
    <definedName name="_xlnm.Print_Area" localSheetId="1">舗装版撤去調書!$A$1:$H$31</definedName>
    <definedName name="_xlnm.Print_Area">#REF!</definedName>
    <definedName name="PRINT_AREA_MI">#REF!</definedName>
    <definedName name="PRINT_AREA_MI1">#REF!</definedName>
    <definedName name="Print_taitr">#REF!</definedName>
    <definedName name="_xlnm.Print_Titles" localSheetId="2">舗装版切断!$B:$D</definedName>
    <definedName name="ｑ">#REF!</definedName>
    <definedName name="rb">#REF!</definedName>
    <definedName name="rh">#REF!</definedName>
    <definedName name="RND_?___BRANCH_\D" localSheetId="2">#REF!</definedName>
    <definedName name="RND_?___BRANCH_\D">#REF!</definedName>
    <definedName name="RND_?___BRANCH_\s" localSheetId="2">#REF!</definedName>
    <definedName name="RND_?___BRANCH_\s">#REF!</definedName>
    <definedName name="sae">#REF!</definedName>
    <definedName name="sai">#REF!</definedName>
    <definedName name="SOUKAKU">#REF!</definedName>
    <definedName name="STNMTBL">#REF!</definedName>
    <definedName name="takeda">#REF!</definedName>
    <definedName name="TANI">[4]ﾚﾍﾞﾙ5!$B$34:$B$53</definedName>
    <definedName name="TE">#REF!</definedName>
    <definedName name="usiron">#REF!</definedName>
    <definedName name="wq">#REF!</definedName>
    <definedName name="wrn.test." localSheetId="2" hidden="1">{"dum",#N/A,FALSE,"法面";"dum2",#N/A,FALSE,"法面"}</definedName>
    <definedName name="wrn.test." hidden="1">{"dum",#N/A,FALSE,"法面";"dum2",#N/A,FALSE,"法面"}</definedName>
    <definedName name="WWW">#REF!</definedName>
    <definedName name="yb">#REF!</definedName>
    <definedName name="yh">#REF!</definedName>
    <definedName name="youso">#REF!</definedName>
    <definedName name="z">'[3]土量計算(国道)'!#REF!</definedName>
    <definedName name="ああ" localSheetId="2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ああ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あああ">'[3]土量計算(国道)'!#REF!</definedName>
    <definedName name="あああああ" localSheetId="2" hidden="1">{"dum",#N/A,FALSE,"法面";"dum2",#N/A,FALSE,"法面"}</definedName>
    <definedName name="あああああ" hidden="1">{"dum",#N/A,FALSE,"法面";"dum2",#N/A,FALSE,"法面"}</definedName>
    <definedName name="あお">#REF!</definedName>
    <definedName name="アクション">#REF!</definedName>
    <definedName name="いおいおい">#REF!</definedName>
    <definedName name="イベント">#REF!</definedName>
    <definedName name="ぉｐｌ">#REF!</definedName>
    <definedName name="カウント">#N/A</definedName>
    <definedName name="クリア">#REF!</definedName>
    <definedName name="コード">#REF!</definedName>
    <definedName name="ご号用紙">#REF!</definedName>
    <definedName name="その他">#REF!</definedName>
    <definedName name="ﾀｲﾄﾙ行">#REF!</definedName>
    <definedName name="っっｒ">#REF!</definedName>
    <definedName name="デ―タ表―1">#REF!</definedName>
    <definedName name="デ―タ表―2" localSheetId="2">#REF!</definedName>
    <definedName name="デ―タ表―2">#REF!</definedName>
    <definedName name="デ―タ表―3" localSheetId="2">#REF!</definedName>
    <definedName name="デ―タ表―3">#REF!</definedName>
    <definedName name="デ―タ表―4">#REF!</definedName>
    <definedName name="デ―タ表―5">#REF!</definedName>
    <definedName name="デ―タ表―6">#REF!</definedName>
    <definedName name="どうする">#REF!</definedName>
    <definedName name="どこの">#REF!</definedName>
    <definedName name="ふっふ">#REF!</definedName>
    <definedName name="ブ逸散">#REF!</definedName>
    <definedName name="ブ切量">#REF!</definedName>
    <definedName name="マクロ">#REF!</definedName>
    <definedName name="マクロ記述領域">#REF!</definedName>
    <definedName name="マンホ_ル">#REF!</definedName>
    <definedName name="メニュー">#REF!</definedName>
    <definedName name="リ逸散">#REF!</definedName>
    <definedName name="リ切量">#REF!</definedName>
    <definedName name="安衛月間">#REF!</definedName>
    <definedName name="印刷">#REF!</definedName>
    <definedName name="印刷１">#REF!</definedName>
    <definedName name="印刷２">#REF!</definedName>
    <definedName name="印刷３">#REF!</definedName>
    <definedName name="印刷メニュー" localSheetId="2">#REF!</definedName>
    <definedName name="印刷メニュー">#REF!</definedName>
    <definedName name="印刷範囲">#REF!</definedName>
    <definedName name="印刷範囲２">#REF!</definedName>
    <definedName name="右">#REF!</definedName>
    <definedName name="雨">#REF!</definedName>
    <definedName name="仮設level2">'[5]体系ツリーデータ (2)'!$D$3:$D$250</definedName>
    <definedName name="仮設level3">'[5]体系ツリーデータ (2)'!$E$3:$E$250</definedName>
    <definedName name="仮設level4">'[5]体系ツリーデータ (2)'!$F$3:$F$250</definedName>
    <definedName name="仮設level5">'[5]体系ツリーデータ (2)'!$G$3:$G$250</definedName>
    <definedName name="仮設単位">'[5]体系ツリーデータ (2)'!$H$3:$H$250</definedName>
    <definedName name="仮設費">#REF!</definedName>
    <definedName name="火逸散">#REF!</definedName>
    <definedName name="火切量">#REF!</definedName>
    <definedName name="外径">#REF!</definedName>
    <definedName name="管渠ＤＡＴＡ" localSheetId="2">#REF!</definedName>
    <definedName name="管渠ＤＡＴＡ">#REF!</definedName>
    <definedName name="管径">#REF!</definedName>
    <definedName name="管集計" localSheetId="2">#REF!</definedName>
    <definedName name="管集計">#REF!</definedName>
    <definedName name="管布設工" localSheetId="2">#REF!</definedName>
    <definedName name="管布設工">#REF!</definedName>
    <definedName name="記2" localSheetId="2">#REF!</definedName>
    <definedName name="記2">#REF!</definedName>
    <definedName name="記3">#REF!</definedName>
    <definedName name="曲減10">#REF!</definedName>
    <definedName name="曲減15">#REF!</definedName>
    <definedName name="玉逸散">#REF!</definedName>
    <definedName name="区各線">#REF!,#REF!</definedName>
    <definedName name="計算単位">#REF!</definedName>
    <definedName name="件名">#REF!</definedName>
    <definedName name="建築何を">#REF!</definedName>
    <definedName name="建築躯体">#REF!</definedName>
    <definedName name="建築仕上">#REF!</definedName>
    <definedName name="検査">#REF!</definedName>
    <definedName name="減" localSheetId="2">#REF!</definedName>
    <definedName name="減">#REF!</definedName>
    <definedName name="個数">#REF!</definedName>
    <definedName name="呼出" localSheetId="2">#REF!</definedName>
    <definedName name="呼出">#REF!</definedName>
    <definedName name="工事">#REF!</definedName>
    <definedName name="工事技術">#REF!</definedName>
    <definedName name="工程様式">#REF!</definedName>
    <definedName name="鋼管損料" localSheetId="2">#REF!</definedName>
    <definedName name="鋼管損料">#REF!</definedName>
    <definedName name="左">#REF!</definedName>
    <definedName name="材料">#REF!</definedName>
    <definedName name="残受距">#REF!</definedName>
    <definedName name="残受測">#REF!</definedName>
    <definedName name="取集計">#REF!</definedName>
    <definedName name="取付管材料">#REF!</definedName>
    <definedName name="取付土工">#REF!</definedName>
    <definedName name="取付舗装">#REF!</definedName>
    <definedName name="受入コピー">#REF!</definedName>
    <definedName name="終了">#REF!</definedName>
    <definedName name="週間">#REF!</definedName>
    <definedName name="集印刷">#REF!</definedName>
    <definedName name="集計表_1">#REF!</definedName>
    <definedName name="集表">#REF!</definedName>
    <definedName name="集表題">#REF!</definedName>
    <definedName name="重複">#REF!</definedName>
    <definedName name="書類">#REF!</definedName>
    <definedName name="床堀">#REF!</definedName>
    <definedName name="新規入力">#REF!</definedName>
    <definedName name="数量総括表" localSheetId="2" hidden="1">{"dum",#N/A,FALSE,"法面";"dum2",#N/A,FALSE,"法面"}</definedName>
    <definedName name="数量総括表" hidden="1">{"dum",#N/A,FALSE,"法面";"dum2",#N/A,FALSE,"法面"}</definedName>
    <definedName name="切り土">#REF!</definedName>
    <definedName name="切土コピー">#REF!</definedName>
    <definedName name="設備">#REF!</definedName>
    <definedName name="設備何を">#REF!</definedName>
    <definedName name="全枚数">#REF!</definedName>
    <definedName name="多印刷">#REF!</definedName>
    <definedName name="多印刷1">#REF!</definedName>
    <definedName name="多印刷3">#REF!</definedName>
    <definedName name="第１号単価">#REF!</definedName>
    <definedName name="第２号単価">#REF!</definedName>
    <definedName name="第３号単価">#REF!</definedName>
    <definedName name="第４号単価">#REF!</definedName>
    <definedName name="第５号単価">#REF!</definedName>
    <definedName name="第６号単価">#REF!</definedName>
    <definedName name="宅内土工">#REF!</definedName>
    <definedName name="単位_合成樹脂桝№４" localSheetId="2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単位_合成樹脂桝№４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単価２">#REF!</definedName>
    <definedName name="単価一覧１">#REF!,#REF!</definedName>
    <definedName name="抽出コピー">#REF!</definedName>
    <definedName name="抽出消去">#REF!,#REF!</definedName>
    <definedName name="土工集計">#REF!</definedName>
    <definedName name="土幅" localSheetId="2">#REF!</definedName>
    <definedName name="土幅">#REF!</definedName>
    <definedName name="土留掘削幅" localSheetId="2">#REF!</definedName>
    <definedName name="土留掘削幅">#REF!</definedName>
    <definedName name="統責月間">#REF!</definedName>
    <definedName name="内訳">#REF!</definedName>
    <definedName name="日進量３">#REF!</definedName>
    <definedName name="入力表">#REF!</definedName>
    <definedName name="入力表消去">#REF!</definedName>
    <definedName name="粘逸散">#REF!</definedName>
    <definedName name="範囲１">#REF!</definedName>
    <definedName name="範囲２">#REF!</definedName>
    <definedName name="範囲３">#REF!</definedName>
    <definedName name="範囲４">#REF!</definedName>
    <definedName name="範囲５">#REF!</definedName>
    <definedName name="範囲復旧">#REF!</definedName>
    <definedName name="表1">#REF!</definedName>
    <definedName name="表2" localSheetId="2">#REF!</definedName>
    <definedName name="表2">#REF!</definedName>
    <definedName name="表紙" localSheetId="2">#REF!</definedName>
    <definedName name="表紙">#REF!</definedName>
    <definedName name="表紙２">#REF!</definedName>
    <definedName name="表紙３">#REF!</definedName>
    <definedName name="表紙４">#REF!</definedName>
    <definedName name="表紙５">#REF!</definedName>
    <definedName name="表題">#REF!</definedName>
    <definedName name="表題1">#N/A</definedName>
    <definedName name="付帯工">#REF!</definedName>
    <definedName name="変化率1" localSheetId="2">#REF!</definedName>
    <definedName name="変化率1">#REF!</definedName>
    <definedName name="変化率2">#REF!</definedName>
    <definedName name="保存">#REF!</definedName>
    <definedName name="埋戻し">#REF!</definedName>
    <definedName name="桝取付管">#REF!</definedName>
    <definedName name="名称">#REF!</definedName>
    <definedName name="目次">#REF!</definedName>
    <definedName name="領域１">#REF!</definedName>
    <definedName name="領域２">#REF!</definedName>
    <definedName name="領域３">#REF!</definedName>
    <definedName name="領域４">#REF!</definedName>
    <definedName name="路面ＤＡＴＡ">#REF!</definedName>
  </definedNames>
  <calcPr calcId="191029"/>
</workbook>
</file>

<file path=xl/calcChain.xml><?xml version="1.0" encoding="utf-8"?>
<calcChain xmlns="http://schemas.openxmlformats.org/spreadsheetml/2006/main">
  <c r="G47" i="118" l="1"/>
  <c r="G49" i="118" s="1"/>
  <c r="F5" i="104" s="1"/>
  <c r="M45" i="118"/>
  <c r="L45" i="118"/>
  <c r="J45" i="118"/>
  <c r="I45" i="118"/>
  <c r="G45" i="118"/>
  <c r="F45" i="118"/>
  <c r="M44" i="118"/>
  <c r="L44" i="118"/>
  <c r="J44" i="118"/>
  <c r="I44" i="118"/>
  <c r="G44" i="118"/>
  <c r="F44" i="118"/>
  <c r="M43" i="118"/>
  <c r="L43" i="118"/>
  <c r="J43" i="118"/>
  <c r="I43" i="118"/>
  <c r="G43" i="118"/>
  <c r="F43" i="118"/>
  <c r="M42" i="118"/>
  <c r="L42" i="118"/>
  <c r="J42" i="118"/>
  <c r="I42" i="118"/>
  <c r="G42" i="118"/>
  <c r="F42" i="118"/>
  <c r="M41" i="118"/>
  <c r="L41" i="118"/>
  <c r="J41" i="118"/>
  <c r="I41" i="118"/>
  <c r="G41" i="118"/>
  <c r="F41" i="118"/>
  <c r="M40" i="118"/>
  <c r="L40" i="118"/>
  <c r="J40" i="118"/>
  <c r="I40" i="118"/>
  <c r="G40" i="118"/>
  <c r="F40" i="118"/>
  <c r="M39" i="118"/>
  <c r="L39" i="118"/>
  <c r="J39" i="118"/>
  <c r="I39" i="118"/>
  <c r="G39" i="118"/>
  <c r="F39" i="118"/>
  <c r="M38" i="118"/>
  <c r="L38" i="118"/>
  <c r="J38" i="118"/>
  <c r="I38" i="118"/>
  <c r="G38" i="118"/>
  <c r="F38" i="118"/>
  <c r="M37" i="118"/>
  <c r="L37" i="118"/>
  <c r="J37" i="118"/>
  <c r="I37" i="118"/>
  <c r="G37" i="118"/>
  <c r="F37" i="118"/>
  <c r="M36" i="118"/>
  <c r="L36" i="118"/>
  <c r="J36" i="118"/>
  <c r="I36" i="118"/>
  <c r="G36" i="118"/>
  <c r="F36" i="118"/>
  <c r="M35" i="118"/>
  <c r="L35" i="118"/>
  <c r="J35" i="118"/>
  <c r="I35" i="118"/>
  <c r="G35" i="118"/>
  <c r="F35" i="118"/>
  <c r="M34" i="118"/>
  <c r="L34" i="118"/>
  <c r="J34" i="118"/>
  <c r="I34" i="118"/>
  <c r="G34" i="118"/>
  <c r="F34" i="118"/>
  <c r="M33" i="118"/>
  <c r="L33" i="118"/>
  <c r="J33" i="118"/>
  <c r="I33" i="118"/>
  <c r="G33" i="118"/>
  <c r="F33" i="118"/>
  <c r="M32" i="118"/>
  <c r="L32" i="118"/>
  <c r="J32" i="118"/>
  <c r="I32" i="118"/>
  <c r="G32" i="118"/>
  <c r="F32" i="118"/>
  <c r="M31" i="118"/>
  <c r="L31" i="118"/>
  <c r="J31" i="118"/>
  <c r="I31" i="118"/>
  <c r="G31" i="118"/>
  <c r="F31" i="118"/>
  <c r="M30" i="118"/>
  <c r="L30" i="118"/>
  <c r="J30" i="118"/>
  <c r="I30" i="118"/>
  <c r="G30" i="118"/>
  <c r="F30" i="118"/>
  <c r="M29" i="118"/>
  <c r="L29" i="118"/>
  <c r="J29" i="118"/>
  <c r="I29" i="118"/>
  <c r="G29" i="118"/>
  <c r="F29" i="118"/>
  <c r="M28" i="118"/>
  <c r="L28" i="118"/>
  <c r="J28" i="118"/>
  <c r="I28" i="118"/>
  <c r="G28" i="118"/>
  <c r="F28" i="118"/>
  <c r="M27" i="118"/>
  <c r="L27" i="118"/>
  <c r="J27" i="118"/>
  <c r="I27" i="118"/>
  <c r="G27" i="118"/>
  <c r="F27" i="118"/>
  <c r="M26" i="118"/>
  <c r="L26" i="118"/>
  <c r="J26" i="118"/>
  <c r="I26" i="118"/>
  <c r="G26" i="118"/>
  <c r="F26" i="118"/>
  <c r="M25" i="118"/>
  <c r="L25" i="118"/>
  <c r="J25" i="118"/>
  <c r="I25" i="118"/>
  <c r="F25" i="118"/>
  <c r="M24" i="118"/>
  <c r="L24" i="118"/>
  <c r="J24" i="118"/>
  <c r="I24" i="118"/>
  <c r="G24" i="118"/>
  <c r="F24" i="118"/>
  <c r="M23" i="118"/>
  <c r="L23" i="118"/>
  <c r="J23" i="118"/>
  <c r="I23" i="118"/>
  <c r="F23" i="118"/>
  <c r="M22" i="118"/>
  <c r="L22" i="118"/>
  <c r="J22" i="118"/>
  <c r="I22" i="118"/>
  <c r="G22" i="118"/>
  <c r="F22" i="118"/>
  <c r="M21" i="118"/>
  <c r="L21" i="118"/>
  <c r="J21" i="118"/>
  <c r="I21" i="118"/>
  <c r="F21" i="118"/>
  <c r="M20" i="118"/>
  <c r="L20" i="118"/>
  <c r="J20" i="118"/>
  <c r="I20" i="118"/>
  <c r="G20" i="118"/>
  <c r="F20" i="118"/>
  <c r="M19" i="118"/>
  <c r="L19" i="118"/>
  <c r="J19" i="118"/>
  <c r="I19" i="118"/>
  <c r="F19" i="118"/>
  <c r="M18" i="118"/>
  <c r="L18" i="118"/>
  <c r="J18" i="118"/>
  <c r="I18" i="118"/>
  <c r="G18" i="118"/>
  <c r="F18" i="118"/>
  <c r="M17" i="118"/>
  <c r="L17" i="118"/>
  <c r="J17" i="118"/>
  <c r="I17" i="118"/>
  <c r="F17" i="118"/>
  <c r="M16" i="118"/>
  <c r="L16" i="118"/>
  <c r="J16" i="118"/>
  <c r="I16" i="118"/>
  <c r="F16" i="118"/>
  <c r="M15" i="118"/>
  <c r="L15" i="118"/>
  <c r="J15" i="118"/>
  <c r="I15" i="118"/>
  <c r="F15" i="118"/>
  <c r="M14" i="118"/>
  <c r="L14" i="118"/>
  <c r="J14" i="118"/>
  <c r="I14" i="118"/>
  <c r="F14" i="118"/>
  <c r="M13" i="118"/>
  <c r="L13" i="118"/>
  <c r="J13" i="118"/>
  <c r="I13" i="118"/>
  <c r="F13" i="118"/>
  <c r="M12" i="118"/>
  <c r="L12" i="118"/>
  <c r="J12" i="118"/>
  <c r="I12" i="118"/>
  <c r="F12" i="118"/>
  <c r="M11" i="118"/>
  <c r="L11" i="118"/>
  <c r="J11" i="118"/>
  <c r="I11" i="118"/>
  <c r="F11" i="118"/>
  <c r="M10" i="118"/>
  <c r="L10" i="118"/>
  <c r="J10" i="118"/>
  <c r="I10" i="118"/>
  <c r="G10" i="118"/>
  <c r="F10" i="118"/>
  <c r="M9" i="118"/>
  <c r="L9" i="118"/>
  <c r="J9" i="118"/>
  <c r="I9" i="118"/>
  <c r="F9" i="118"/>
  <c r="M8" i="118"/>
  <c r="L8" i="118"/>
  <c r="J8" i="118"/>
  <c r="I8" i="118"/>
  <c r="F8" i="118"/>
  <c r="G50" i="115"/>
  <c r="C50" i="115"/>
  <c r="F8" i="115"/>
  <c r="F50" i="115" s="1"/>
  <c r="E8" i="115"/>
  <c r="C88" i="109"/>
  <c r="E86" i="109"/>
  <c r="F86" i="109" s="1"/>
  <c r="E84" i="109"/>
  <c r="F84" i="109" s="1"/>
  <c r="E82" i="109"/>
  <c r="F82" i="109" s="1"/>
  <c r="E80" i="109"/>
  <c r="F80" i="109" s="1"/>
  <c r="E78" i="109"/>
  <c r="F78" i="109" s="1"/>
  <c r="E76" i="109"/>
  <c r="F76" i="109" s="1"/>
  <c r="E74" i="109"/>
  <c r="F74" i="109" s="1"/>
  <c r="E72" i="109"/>
  <c r="F72" i="109" s="1"/>
  <c r="E70" i="109"/>
  <c r="F70" i="109" s="1"/>
  <c r="E68" i="109"/>
  <c r="F68" i="109" s="1"/>
  <c r="E66" i="109"/>
  <c r="F66" i="109" s="1"/>
  <c r="E64" i="109"/>
  <c r="F64" i="109" s="1"/>
  <c r="E62" i="109"/>
  <c r="F62" i="109" s="1"/>
  <c r="E60" i="109"/>
  <c r="F60" i="109" s="1"/>
  <c r="E58" i="109"/>
  <c r="F58" i="109" s="1"/>
  <c r="E56" i="109"/>
  <c r="F56" i="109" s="1"/>
  <c r="E54" i="109"/>
  <c r="F54" i="109" s="1"/>
  <c r="E52" i="109"/>
  <c r="F52" i="109" s="1"/>
  <c r="E50" i="109"/>
  <c r="F50" i="109" s="1"/>
  <c r="E48" i="109"/>
  <c r="F48" i="109" s="1"/>
  <c r="E46" i="109"/>
  <c r="F46" i="109" s="1"/>
  <c r="E44" i="109"/>
  <c r="F44" i="109" s="1"/>
  <c r="E42" i="109"/>
  <c r="F42" i="109" s="1"/>
  <c r="E40" i="109"/>
  <c r="F40" i="109" s="1"/>
  <c r="E38" i="109"/>
  <c r="F38" i="109" s="1"/>
  <c r="E36" i="109"/>
  <c r="F36" i="109" s="1"/>
  <c r="E34" i="109"/>
  <c r="F34" i="109" s="1"/>
  <c r="E32" i="109"/>
  <c r="F32" i="109" s="1"/>
  <c r="E30" i="109"/>
  <c r="F30" i="109" s="1"/>
  <c r="E28" i="109"/>
  <c r="F28" i="109" s="1"/>
  <c r="E26" i="109"/>
  <c r="F26" i="109" s="1"/>
  <c r="E24" i="109"/>
  <c r="F24" i="109" s="1"/>
  <c r="E22" i="109"/>
  <c r="F22" i="109" s="1"/>
  <c r="E20" i="109"/>
  <c r="F20" i="109" s="1"/>
  <c r="E18" i="109"/>
  <c r="F18" i="109" s="1"/>
  <c r="E16" i="109"/>
  <c r="F16" i="109" s="1"/>
  <c r="E14" i="109"/>
  <c r="F14" i="109" s="1"/>
  <c r="E12" i="109"/>
  <c r="F12" i="109" s="1"/>
  <c r="E10" i="109"/>
  <c r="F10" i="109" s="1"/>
  <c r="G88" i="109"/>
  <c r="M11" i="108" l="1"/>
  <c r="F88" i="109"/>
  <c r="E8" i="109"/>
  <c r="F8" i="109" s="1"/>
  <c r="F9" i="104" l="1"/>
  <c r="F18" i="104" s="1"/>
  <c r="F20" i="104" s="1"/>
  <c r="F6" i="67"/>
  <c r="M13" i="108"/>
  <c r="M7" i="108"/>
  <c r="F4" i="67" s="1"/>
  <c r="F7" i="104" l="1"/>
  <c r="F13" i="104" s="1"/>
  <c r="F15" i="104" s="1"/>
  <c r="M9" i="108"/>
</calcChain>
</file>

<file path=xl/sharedStrings.xml><?xml version="1.0" encoding="utf-8"?>
<sst xmlns="http://schemas.openxmlformats.org/spreadsheetml/2006/main" count="422" uniqueCount="191">
  <si>
    <t>数　量</t>
    <rPh sb="0" eb="1">
      <t>カズ</t>
    </rPh>
    <rPh sb="2" eb="3">
      <t>リョウ</t>
    </rPh>
    <phoneticPr fontId="3"/>
  </si>
  <si>
    <t>規　　格</t>
    <rPh sb="0" eb="1">
      <t>タダシ</t>
    </rPh>
    <rPh sb="3" eb="4">
      <t>カク</t>
    </rPh>
    <phoneticPr fontId="3"/>
  </si>
  <si>
    <t>名　　称</t>
    <rPh sb="0" eb="1">
      <t>ナ</t>
    </rPh>
    <rPh sb="3" eb="4">
      <t>ショウ</t>
    </rPh>
    <phoneticPr fontId="3"/>
  </si>
  <si>
    <t>算　　　定　　　式</t>
    <rPh sb="0" eb="1">
      <t>ザン</t>
    </rPh>
    <rPh sb="4" eb="5">
      <t>サダム</t>
    </rPh>
    <rPh sb="8" eb="9">
      <t>シキ</t>
    </rPh>
    <phoneticPr fontId="3"/>
  </si>
  <si>
    <t>路盤工</t>
    <rPh sb="0" eb="2">
      <t>ロバン</t>
    </rPh>
    <rPh sb="2" eb="3">
      <t>コウ</t>
    </rPh>
    <phoneticPr fontId="3"/>
  </si>
  <si>
    <t>m2</t>
    <phoneticPr fontId="3"/>
  </si>
  <si>
    <t>種別</t>
    <rPh sb="0" eb="2">
      <t>シュベツ</t>
    </rPh>
    <phoneticPr fontId="3"/>
  </si>
  <si>
    <t>細別</t>
    <rPh sb="0" eb="2">
      <t>サイベツ</t>
    </rPh>
    <phoneticPr fontId="3"/>
  </si>
  <si>
    <t>規格</t>
    <rPh sb="0" eb="2">
      <t>キカク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</si>
  <si>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</si>
  <si>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</si>
  <si>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備考</t>
    <rPh sb="0" eb="2">
      <t>ビコウ</t>
    </rPh>
    <phoneticPr fontId="3"/>
  </si>
  <si>
    <t>舗装版切断</t>
    <rPh sb="0" eb="2">
      <t>ホソウ</t>
    </rPh>
    <rPh sb="2" eb="3">
      <t>バン</t>
    </rPh>
    <rPh sb="3" eb="5">
      <t>セツダン</t>
    </rPh>
    <phoneticPr fontId="3"/>
  </si>
  <si>
    <t>ｍ</t>
    <phoneticPr fontId="3"/>
  </si>
  <si>
    <t>ｍ3</t>
    <phoneticPr fontId="3"/>
  </si>
  <si>
    <t>Aｓ塊運搬工</t>
    <rPh sb="2" eb="3">
      <t>カイ</t>
    </rPh>
    <rPh sb="3" eb="5">
      <t>ウンパン</t>
    </rPh>
    <rPh sb="5" eb="6">
      <t>コウ</t>
    </rPh>
    <phoneticPr fontId="3"/>
  </si>
  <si>
    <t>Aｓ塊処分費</t>
    <rPh sb="2" eb="3">
      <t>カイ</t>
    </rPh>
    <rPh sb="3" eb="6">
      <t>ショブンヒ</t>
    </rPh>
    <phoneticPr fontId="3"/>
  </si>
  <si>
    <t>ｔ</t>
    <phoneticPr fontId="3"/>
  </si>
  <si>
    <t>交　通　安　全　施　設　工</t>
    <rPh sb="0" eb="1">
      <t>コウ</t>
    </rPh>
    <rPh sb="2" eb="3">
      <t>ツウ</t>
    </rPh>
    <rPh sb="4" eb="5">
      <t>アン</t>
    </rPh>
    <rPh sb="6" eb="7">
      <t>ゼン</t>
    </rPh>
    <rPh sb="8" eb="9">
      <t>シ</t>
    </rPh>
    <rPh sb="10" eb="11">
      <t>セツ</t>
    </rPh>
    <rPh sb="12" eb="13">
      <t>コウ</t>
    </rPh>
    <phoneticPr fontId="3"/>
  </si>
  <si>
    <t>区　画　線　工</t>
    <rPh sb="0" eb="1">
      <t>ク</t>
    </rPh>
    <rPh sb="2" eb="3">
      <t>ガ</t>
    </rPh>
    <rPh sb="4" eb="5">
      <t>セン</t>
    </rPh>
    <rPh sb="6" eb="7">
      <t>コウ</t>
    </rPh>
    <phoneticPr fontId="3"/>
  </si>
  <si>
    <t>種　　別</t>
    <phoneticPr fontId="3"/>
  </si>
  <si>
    <t>数　　量</t>
    <rPh sb="0" eb="1">
      <t>カズ</t>
    </rPh>
    <rPh sb="3" eb="4">
      <t>リョウ</t>
    </rPh>
    <phoneticPr fontId="3"/>
  </si>
  <si>
    <t>単位</t>
    <rPh sb="0" eb="1">
      <t>タン</t>
    </rPh>
    <rPh sb="1" eb="2">
      <t>クライ</t>
    </rPh>
    <phoneticPr fontId="3"/>
  </si>
  <si>
    <t>備　　考</t>
    <rPh sb="0" eb="1">
      <t>ソナエ</t>
    </rPh>
    <rPh sb="3" eb="4">
      <t>コウ</t>
    </rPh>
    <phoneticPr fontId="3"/>
  </si>
  <si>
    <t>視線誘導標設置工</t>
    <rPh sb="0" eb="2">
      <t>シセン</t>
    </rPh>
    <rPh sb="2" eb="4">
      <t>ユウドウ</t>
    </rPh>
    <rPh sb="4" eb="5">
      <t>ヒョウ</t>
    </rPh>
    <rPh sb="5" eb="7">
      <t>セッチ</t>
    </rPh>
    <rPh sb="7" eb="8">
      <t>コウ</t>
    </rPh>
    <phoneticPr fontId="3"/>
  </si>
  <si>
    <t>ｽﾉｰﾎﾟｰﾙ併用型、両面φ100以下</t>
    <rPh sb="7" eb="10">
      <t>ヘイヨウガタ</t>
    </rPh>
    <rPh sb="11" eb="12">
      <t>メン</t>
    </rPh>
    <rPh sb="12" eb="13">
      <t>ファイ</t>
    </rPh>
    <rPh sb="17" eb="19">
      <t>イカ</t>
    </rPh>
    <phoneticPr fontId="3"/>
  </si>
  <si>
    <t>本</t>
    <rPh sb="0" eb="1">
      <t>ホン</t>
    </rPh>
    <phoneticPr fontId="3"/>
  </si>
  <si>
    <t>区画線工</t>
    <rPh sb="0" eb="2">
      <t>クカク</t>
    </rPh>
    <rPh sb="2" eb="3">
      <t>セン</t>
    </rPh>
    <rPh sb="3" eb="4">
      <t>コウ</t>
    </rPh>
    <phoneticPr fontId="3"/>
  </si>
  <si>
    <t>中央線　ﾍﾟｲﾝﾄ式 破線 白色 W=15cm</t>
    <rPh sb="0" eb="3">
      <t>チュウオウセン</t>
    </rPh>
    <rPh sb="9" eb="10">
      <t>シキ</t>
    </rPh>
    <rPh sb="11" eb="13">
      <t>ハセン</t>
    </rPh>
    <rPh sb="14" eb="15">
      <t>ハクショク</t>
    </rPh>
    <phoneticPr fontId="3"/>
  </si>
  <si>
    <t>舗　　　装　　　工</t>
    <rPh sb="0" eb="1">
      <t>ホ</t>
    </rPh>
    <rPh sb="4" eb="5">
      <t>ソウ</t>
    </rPh>
    <rPh sb="8" eb="9">
      <t>ク</t>
    </rPh>
    <phoneticPr fontId="3"/>
  </si>
  <si>
    <t>舗装面積集計書</t>
    <rPh sb="0" eb="2">
      <t>ホソウ</t>
    </rPh>
    <rPh sb="2" eb="4">
      <t>メンセキ</t>
    </rPh>
    <rPh sb="4" eb="6">
      <t>シュウケイ</t>
    </rPh>
    <rPh sb="6" eb="7">
      <t>ショ</t>
    </rPh>
    <phoneticPr fontId="3"/>
  </si>
  <si>
    <t>No.0 ～ №7</t>
    <phoneticPr fontId="3"/>
  </si>
  <si>
    <t>工　　　種</t>
    <rPh sb="0" eb="1">
      <t>コウ</t>
    </rPh>
    <rPh sb="4" eb="5">
      <t>シュ</t>
    </rPh>
    <phoneticPr fontId="3"/>
  </si>
  <si>
    <t>種　　別</t>
    <rPh sb="0" eb="1">
      <t>タネ</t>
    </rPh>
    <rPh sb="3" eb="4">
      <t>ベツ</t>
    </rPh>
    <phoneticPr fontId="3"/>
  </si>
  <si>
    <t xml:space="preserve">舗　装　工 </t>
    <rPh sb="0" eb="1">
      <t>ホ</t>
    </rPh>
    <rPh sb="2" eb="3">
      <t>ソウ</t>
    </rPh>
    <rPh sb="4" eb="5">
      <t>ク</t>
    </rPh>
    <phoneticPr fontId="3"/>
  </si>
  <si>
    <t>ｍ2</t>
    <phoneticPr fontId="3"/>
  </si>
  <si>
    <t>表　層　工</t>
    <rPh sb="0" eb="1">
      <t>オモテ</t>
    </rPh>
    <rPh sb="2" eb="3">
      <t>ソウ</t>
    </rPh>
    <rPh sb="4" eb="5">
      <t>ク</t>
    </rPh>
    <phoneticPr fontId="3"/>
  </si>
  <si>
    <t>舗  装  面  積　計　算　書</t>
    <rPh sb="0" eb="1">
      <t>ミセ</t>
    </rPh>
    <rPh sb="3" eb="4">
      <t>ソウ</t>
    </rPh>
    <rPh sb="6" eb="7">
      <t>メン</t>
    </rPh>
    <rPh sb="9" eb="10">
      <t>セキ</t>
    </rPh>
    <rPh sb="11" eb="12">
      <t>ケイ</t>
    </rPh>
    <rPh sb="13" eb="14">
      <t>サン</t>
    </rPh>
    <rPh sb="15" eb="16">
      <t>ショ</t>
    </rPh>
    <phoneticPr fontId="3"/>
  </si>
  <si>
    <t>測　　　点</t>
    <rPh sb="0" eb="1">
      <t>ソク</t>
    </rPh>
    <rPh sb="4" eb="5">
      <t>テン</t>
    </rPh>
    <phoneticPr fontId="3"/>
  </si>
  <si>
    <t>距　　離</t>
    <rPh sb="0" eb="1">
      <t>ヘダ</t>
    </rPh>
    <rPh sb="3" eb="4">
      <t>リ</t>
    </rPh>
    <phoneticPr fontId="3"/>
  </si>
  <si>
    <t>舗装工</t>
    <rPh sb="0" eb="3">
      <t>ホソウコウ</t>
    </rPh>
    <phoneticPr fontId="3"/>
  </si>
  <si>
    <t>摘　　　　要</t>
    <rPh sb="0" eb="1">
      <t>チャク</t>
    </rPh>
    <rPh sb="5" eb="6">
      <t>ヨウ</t>
    </rPh>
    <phoneticPr fontId="3"/>
  </si>
  <si>
    <t>断　　面</t>
    <rPh sb="0" eb="1">
      <t>ダン</t>
    </rPh>
    <rPh sb="3" eb="4">
      <t>メン</t>
    </rPh>
    <phoneticPr fontId="3"/>
  </si>
  <si>
    <t>平均断面</t>
    <rPh sb="0" eb="2">
      <t>ヘイキン</t>
    </rPh>
    <rPh sb="2" eb="4">
      <t>ダンメン</t>
    </rPh>
    <phoneticPr fontId="3"/>
  </si>
  <si>
    <t>自</t>
    <rPh sb="0" eb="1">
      <t>ジ</t>
    </rPh>
    <phoneticPr fontId="3"/>
  </si>
  <si>
    <t>至</t>
    <rPh sb="0" eb="1">
      <t>イタ</t>
    </rPh>
    <phoneticPr fontId="3"/>
  </si>
  <si>
    <t>小計</t>
    <rPh sb="0" eb="1">
      <t>ショウ</t>
    </rPh>
    <rPh sb="1" eb="2">
      <t>ケイ</t>
    </rPh>
    <phoneticPr fontId="3"/>
  </si>
  <si>
    <t>（車道）</t>
    <rPh sb="1" eb="3">
      <t>シャドウ</t>
    </rPh>
    <phoneticPr fontId="3"/>
  </si>
  <si>
    <t>舗装版撤去工</t>
    <rPh sb="0" eb="2">
      <t>ホソウ</t>
    </rPh>
    <rPh sb="2" eb="3">
      <t>バン</t>
    </rPh>
    <rPh sb="3" eb="6">
      <t>テッキョコウ</t>
    </rPh>
    <rPh sb="5" eb="6">
      <t>コウ</t>
    </rPh>
    <phoneticPr fontId="3"/>
  </si>
  <si>
    <t>舗装版撤去工　数　量　総　括　表　</t>
    <rPh sb="0" eb="5">
      <t>ホソウバンテッキョ</t>
    </rPh>
    <rPh sb="5" eb="6">
      <t>コウ</t>
    </rPh>
    <rPh sb="7" eb="8">
      <t>カズ</t>
    </rPh>
    <rPh sb="9" eb="10">
      <t>リョウ</t>
    </rPh>
    <rPh sb="11" eb="14">
      <t>ソウカツ</t>
    </rPh>
    <rPh sb="15" eb="16">
      <t>ヒョウ</t>
    </rPh>
    <phoneticPr fontId="3"/>
  </si>
  <si>
    <t>舗装版破砕</t>
    <rPh sb="0" eb="3">
      <t>ホソウバン</t>
    </rPh>
    <rPh sb="3" eb="5">
      <t>ハサイ</t>
    </rPh>
    <phoneticPr fontId="3"/>
  </si>
  <si>
    <t>15ｃｍ以下（障害物無）</t>
    <rPh sb="4" eb="6">
      <t>イカ</t>
    </rPh>
    <rPh sb="7" eb="10">
      <t>ショウガイブツ</t>
    </rPh>
    <rPh sb="10" eb="11">
      <t>ナ</t>
    </rPh>
    <phoneticPr fontId="3"/>
  </si>
  <si>
    <t>歩道面積</t>
    <rPh sb="0" eb="4">
      <t>ホドウメンセキ</t>
    </rPh>
    <phoneticPr fontId="3"/>
  </si>
  <si>
    <t>車道面積</t>
    <rPh sb="0" eb="4">
      <t>シャドウメンセキ</t>
    </rPh>
    <phoneticPr fontId="3"/>
  </si>
  <si>
    <t>舗装面積計算書より</t>
    <rPh sb="0" eb="4">
      <t>ホソウメンセキ</t>
    </rPh>
    <rPh sb="4" eb="7">
      <t>ケイサンショ</t>
    </rPh>
    <phoneticPr fontId="3"/>
  </si>
  <si>
    <t>　車道</t>
    <rPh sb="1" eb="3">
      <t>シャドウ</t>
    </rPh>
    <phoneticPr fontId="3"/>
  </si>
  <si>
    <t>外側線　ﾍﾟｲﾝﾄ式 実線 白色 W=15cm</t>
    <rPh sb="0" eb="2">
      <t>ガイソク</t>
    </rPh>
    <rPh sb="2" eb="3">
      <t>セン</t>
    </rPh>
    <rPh sb="9" eb="10">
      <t>シキ</t>
    </rPh>
    <rPh sb="11" eb="13">
      <t>ジッセン</t>
    </rPh>
    <rPh sb="14" eb="15">
      <t>ハクショク</t>
    </rPh>
    <phoneticPr fontId="3"/>
  </si>
  <si>
    <t>NO.0</t>
    <phoneticPr fontId="3"/>
  </si>
  <si>
    <t>切込砕石（C-20）
t=2cm</t>
    <rPh sb="0" eb="2">
      <t>キリコミ</t>
    </rPh>
    <rPh sb="2" eb="4">
      <t>サイセキ</t>
    </rPh>
    <phoneticPr fontId="3"/>
  </si>
  <si>
    <r>
      <t>t=7</t>
    </r>
    <r>
      <rPr>
        <sz val="10"/>
        <rFont val="Segoe UI Symbol"/>
        <family val="2"/>
      </rPr>
      <t>㎝</t>
    </r>
    <phoneticPr fontId="3"/>
  </si>
  <si>
    <t>不陸整正</t>
    <rPh sb="0" eb="4">
      <t>フリクセイセイ</t>
    </rPh>
    <phoneticPr fontId="3"/>
  </si>
  <si>
    <t>舗装面積計算書より</t>
    <rPh sb="0" eb="7">
      <t>ホソウメンセキケイサンショ</t>
    </rPh>
    <phoneticPr fontId="3"/>
  </si>
  <si>
    <t>⑤再生密粒度As(13F) t=3cm</t>
    <rPh sb="1" eb="3">
      <t>サイセイ</t>
    </rPh>
    <rPh sb="3" eb="6">
      <t>ミツリュウド</t>
    </rPh>
    <phoneticPr fontId="3"/>
  </si>
  <si>
    <t>②再生密粒度As(13) t=4cm</t>
    <rPh sb="1" eb="3">
      <t>サイセイ</t>
    </rPh>
    <rPh sb="3" eb="6">
      <t>ミツリュウド</t>
    </rPh>
    <phoneticPr fontId="3"/>
  </si>
  <si>
    <t>土中建込用</t>
    <rPh sb="0" eb="2">
      <t>ドチュウ</t>
    </rPh>
    <rPh sb="2" eb="3">
      <t>タ</t>
    </rPh>
    <rPh sb="3" eb="4">
      <t>コ</t>
    </rPh>
    <rPh sb="4" eb="5">
      <t>ヨウ</t>
    </rPh>
    <phoneticPr fontId="3"/>
  </si>
  <si>
    <t>NO1</t>
    <phoneticPr fontId="3"/>
  </si>
  <si>
    <t>NO2</t>
    <phoneticPr fontId="3"/>
  </si>
  <si>
    <t>NO3</t>
  </si>
  <si>
    <t>NO4</t>
  </si>
  <si>
    <t>NO5</t>
  </si>
  <si>
    <t>NO6</t>
  </si>
  <si>
    <t>NO7</t>
  </si>
  <si>
    <t>NO8</t>
  </si>
  <si>
    <t>NO9</t>
  </si>
  <si>
    <t>NO10</t>
  </si>
  <si>
    <t>NO11</t>
  </si>
  <si>
    <t>NO12</t>
  </si>
  <si>
    <t>NO13</t>
  </si>
  <si>
    <t>NO14</t>
  </si>
  <si>
    <t>NO15</t>
  </si>
  <si>
    <t>NO16</t>
  </si>
  <si>
    <t>NO17</t>
  </si>
  <si>
    <t>NO18</t>
  </si>
  <si>
    <t>NO19</t>
  </si>
  <si>
    <t>NO20</t>
  </si>
  <si>
    <t>NO21</t>
  </si>
  <si>
    <t>NO22</t>
  </si>
  <si>
    <t>NO25</t>
  </si>
  <si>
    <t>NO26</t>
  </si>
  <si>
    <t>NO27</t>
  </si>
  <si>
    <t>NO28</t>
  </si>
  <si>
    <t>NO29</t>
  </si>
  <si>
    <t>NO30</t>
  </si>
  <si>
    <t>NO31</t>
  </si>
  <si>
    <t>NO32</t>
  </si>
  <si>
    <t>NO33</t>
  </si>
  <si>
    <t>NO34</t>
  </si>
  <si>
    <t>NO35</t>
  </si>
  <si>
    <t>NO36</t>
  </si>
  <si>
    <t>NO2+10</t>
    <phoneticPr fontId="3"/>
  </si>
  <si>
    <t>.</t>
    <phoneticPr fontId="3"/>
  </si>
  <si>
    <t>NO5+10</t>
    <phoneticPr fontId="3"/>
  </si>
  <si>
    <t>NO35+4</t>
    <phoneticPr fontId="3"/>
  </si>
  <si>
    <t>NO35付近</t>
    <rPh sb="4" eb="6">
      <t>フキン</t>
    </rPh>
    <phoneticPr fontId="3"/>
  </si>
  <si>
    <t>横断1</t>
    <rPh sb="0" eb="2">
      <t>オウダン</t>
    </rPh>
    <phoneticPr fontId="3"/>
  </si>
  <si>
    <t>横断20</t>
    <rPh sb="0" eb="2">
      <t>オウダン</t>
    </rPh>
    <phoneticPr fontId="3"/>
  </si>
  <si>
    <t>横断19</t>
    <rPh sb="0" eb="2">
      <t>オウダン</t>
    </rPh>
    <phoneticPr fontId="3"/>
  </si>
  <si>
    <t>横断18</t>
    <rPh sb="0" eb="2">
      <t>オウダン</t>
    </rPh>
    <phoneticPr fontId="3"/>
  </si>
  <si>
    <t>横断17</t>
    <rPh sb="0" eb="2">
      <t>オウダン</t>
    </rPh>
    <phoneticPr fontId="3"/>
  </si>
  <si>
    <t>横断16</t>
    <rPh sb="0" eb="2">
      <t>オウダン</t>
    </rPh>
    <phoneticPr fontId="3"/>
  </si>
  <si>
    <t>横断15</t>
    <rPh sb="0" eb="2">
      <t>オウダン</t>
    </rPh>
    <phoneticPr fontId="3"/>
  </si>
  <si>
    <t>横断14</t>
    <rPh sb="0" eb="2">
      <t>オウダン</t>
    </rPh>
    <phoneticPr fontId="3"/>
  </si>
  <si>
    <t>横断13</t>
    <rPh sb="0" eb="2">
      <t>オウダン</t>
    </rPh>
    <phoneticPr fontId="3"/>
  </si>
  <si>
    <t>横断12</t>
    <rPh sb="0" eb="2">
      <t>オウダン</t>
    </rPh>
    <phoneticPr fontId="3"/>
  </si>
  <si>
    <t>横断11</t>
    <rPh sb="0" eb="2">
      <t>オウダン</t>
    </rPh>
    <phoneticPr fontId="3"/>
  </si>
  <si>
    <t>横断10</t>
    <rPh sb="0" eb="2">
      <t>オウダン</t>
    </rPh>
    <phoneticPr fontId="3"/>
  </si>
  <si>
    <t>横断9</t>
    <rPh sb="0" eb="2">
      <t>オウダン</t>
    </rPh>
    <phoneticPr fontId="3"/>
  </si>
  <si>
    <t>横断8</t>
    <rPh sb="0" eb="2">
      <t>オウダン</t>
    </rPh>
    <phoneticPr fontId="3"/>
  </si>
  <si>
    <t>横断7</t>
    <rPh sb="0" eb="2">
      <t>オウダン</t>
    </rPh>
    <phoneticPr fontId="3"/>
  </si>
  <si>
    <t>横断6</t>
    <rPh sb="0" eb="2">
      <t>オウダン</t>
    </rPh>
    <phoneticPr fontId="3"/>
  </si>
  <si>
    <t>横断5</t>
    <rPh sb="0" eb="2">
      <t>オウダン</t>
    </rPh>
    <phoneticPr fontId="3"/>
  </si>
  <si>
    <t>横断4</t>
    <rPh sb="0" eb="2">
      <t>オウダン</t>
    </rPh>
    <phoneticPr fontId="3"/>
  </si>
  <si>
    <t>横断3</t>
    <rPh sb="0" eb="2">
      <t>オウダン</t>
    </rPh>
    <phoneticPr fontId="3"/>
  </si>
  <si>
    <t>横断2</t>
    <rPh sb="0" eb="2">
      <t>オウダン</t>
    </rPh>
    <phoneticPr fontId="3"/>
  </si>
  <si>
    <t>NO31+12付近</t>
    <rPh sb="7" eb="9">
      <t>フキン</t>
    </rPh>
    <phoneticPr fontId="3"/>
  </si>
  <si>
    <t>NO30+10付近</t>
    <rPh sb="7" eb="9">
      <t>フキン</t>
    </rPh>
    <phoneticPr fontId="3"/>
  </si>
  <si>
    <t>NO28+16付近</t>
    <rPh sb="7" eb="9">
      <t>フキン</t>
    </rPh>
    <phoneticPr fontId="3"/>
  </si>
  <si>
    <t>NO27+10付近</t>
    <rPh sb="7" eb="9">
      <t>フキン</t>
    </rPh>
    <phoneticPr fontId="3"/>
  </si>
  <si>
    <t>NO26付近</t>
    <rPh sb="4" eb="6">
      <t>フキン</t>
    </rPh>
    <phoneticPr fontId="3"/>
  </si>
  <si>
    <t>NO24付近</t>
    <rPh sb="4" eb="6">
      <t>フキン</t>
    </rPh>
    <phoneticPr fontId="3"/>
  </si>
  <si>
    <t>NO23付近</t>
    <rPh sb="4" eb="6">
      <t>フキン</t>
    </rPh>
    <phoneticPr fontId="3"/>
  </si>
  <si>
    <t>NO20付近</t>
    <rPh sb="4" eb="6">
      <t>フキン</t>
    </rPh>
    <phoneticPr fontId="3"/>
  </si>
  <si>
    <t>NO19+5付近</t>
    <rPh sb="6" eb="8">
      <t>フキン</t>
    </rPh>
    <phoneticPr fontId="3"/>
  </si>
  <si>
    <t>NO18+5付近</t>
    <rPh sb="6" eb="8">
      <t>フキン</t>
    </rPh>
    <phoneticPr fontId="3"/>
  </si>
  <si>
    <t>NO17+15付近</t>
    <rPh sb="7" eb="9">
      <t>フキン</t>
    </rPh>
    <phoneticPr fontId="3"/>
  </si>
  <si>
    <t>NO17+5付近</t>
    <rPh sb="6" eb="8">
      <t>フキン</t>
    </rPh>
    <phoneticPr fontId="3"/>
  </si>
  <si>
    <t>NO15+15付近</t>
    <rPh sb="7" eb="9">
      <t>フキン</t>
    </rPh>
    <phoneticPr fontId="3"/>
  </si>
  <si>
    <t>NO10+10付近</t>
    <rPh sb="7" eb="9">
      <t>フキン</t>
    </rPh>
    <phoneticPr fontId="3"/>
  </si>
  <si>
    <t>NO8+15付近</t>
    <rPh sb="6" eb="8">
      <t>フキン</t>
    </rPh>
    <phoneticPr fontId="3"/>
  </si>
  <si>
    <t>NO7+5付近</t>
    <rPh sb="5" eb="7">
      <t>フキン</t>
    </rPh>
    <phoneticPr fontId="3"/>
  </si>
  <si>
    <t>NO1+15付近</t>
    <rPh sb="6" eb="8">
      <t>フキン</t>
    </rPh>
    <phoneticPr fontId="3"/>
  </si>
  <si>
    <t>NO1+5付近</t>
    <rPh sb="5" eb="7">
      <t>フキン</t>
    </rPh>
    <phoneticPr fontId="3"/>
  </si>
  <si>
    <t>NO5+10付近</t>
    <rPh sb="6" eb="8">
      <t>フキン</t>
    </rPh>
    <phoneticPr fontId="3"/>
  </si>
  <si>
    <t>上下水道課分</t>
    <rPh sb="0" eb="2">
      <t>ジョウゲ</t>
    </rPh>
    <rPh sb="2" eb="5">
      <t>スイドウカ</t>
    </rPh>
    <rPh sb="5" eb="6">
      <t>ブン</t>
    </rPh>
    <phoneticPr fontId="3"/>
  </si>
  <si>
    <t>上下水道課分</t>
    <rPh sb="0" eb="5">
      <t>ジョウゲスイドウカ</t>
    </rPh>
    <rPh sb="5" eb="6">
      <t>ブン</t>
    </rPh>
    <phoneticPr fontId="3"/>
  </si>
  <si>
    <t>建設課文</t>
    <rPh sb="0" eb="2">
      <t>ケンセツ</t>
    </rPh>
    <rPh sb="2" eb="3">
      <t>カ</t>
    </rPh>
    <rPh sb="3" eb="4">
      <t>ブン</t>
    </rPh>
    <phoneticPr fontId="3"/>
  </si>
  <si>
    <t>（車道）建設課分</t>
    <rPh sb="1" eb="3">
      <t>シャドウ</t>
    </rPh>
    <rPh sb="4" eb="7">
      <t>ケンセツカ</t>
    </rPh>
    <rPh sb="7" eb="8">
      <t>ブン</t>
    </rPh>
    <phoneticPr fontId="3"/>
  </si>
  <si>
    <t>（車道）上下水道課分</t>
    <rPh sb="1" eb="3">
      <t>シャドウ</t>
    </rPh>
    <rPh sb="4" eb="6">
      <t>ジョウゲ</t>
    </rPh>
    <rPh sb="6" eb="9">
      <t>スイドウカ</t>
    </rPh>
    <rPh sb="9" eb="10">
      <t>ブン</t>
    </rPh>
    <phoneticPr fontId="3"/>
  </si>
  <si>
    <t>建設課分</t>
    <rPh sb="0" eb="3">
      <t>ケンセツカ</t>
    </rPh>
    <rPh sb="3" eb="4">
      <t>ブン</t>
    </rPh>
    <phoneticPr fontId="3"/>
  </si>
  <si>
    <t>上下水道課分</t>
    <rPh sb="0" eb="6">
      <t>ジョウゲスイドウカブン</t>
    </rPh>
    <phoneticPr fontId="3"/>
  </si>
  <si>
    <t>測点</t>
    <rPh sb="0" eb="1">
      <t>ハカリ</t>
    </rPh>
    <rPh sb="1" eb="2">
      <t>テン</t>
    </rPh>
    <phoneticPr fontId="3"/>
  </si>
  <si>
    <t>舗装版切断工</t>
    <rPh sb="0" eb="6">
      <t>ホソウバンセツダンコウ</t>
    </rPh>
    <phoneticPr fontId="3"/>
  </si>
  <si>
    <t>ｱｽﾌｧﾙﾄ舗装版 15cm以下</t>
    <rPh sb="6" eb="9">
      <t>ホソウバン</t>
    </rPh>
    <rPh sb="14" eb="16">
      <t>イカ</t>
    </rPh>
    <phoneticPr fontId="3"/>
  </si>
  <si>
    <t>延長</t>
    <rPh sb="0" eb="2">
      <t>エンチョウ</t>
    </rPh>
    <phoneticPr fontId="3"/>
  </si>
  <si>
    <t>変</t>
    <rPh sb="0" eb="1">
      <t>ヘン</t>
    </rPh>
    <phoneticPr fontId="3"/>
  </si>
  <si>
    <t>当</t>
    <rPh sb="0" eb="1">
      <t>トウ</t>
    </rPh>
    <phoneticPr fontId="3"/>
  </si>
  <si>
    <t>小計①</t>
    <rPh sb="0" eb="2">
      <t>ショウケイ</t>
    </rPh>
    <phoneticPr fontId="3"/>
  </si>
  <si>
    <t>～</t>
    <phoneticPr fontId="3"/>
  </si>
  <si>
    <t>合計</t>
    <rPh sb="0" eb="2">
      <t>ゴウケイ</t>
    </rPh>
    <phoneticPr fontId="3"/>
  </si>
  <si>
    <t>NO.2+10</t>
    <phoneticPr fontId="3"/>
  </si>
  <si>
    <t>NO.5+10</t>
    <phoneticPr fontId="3"/>
  </si>
  <si>
    <t>NO.26</t>
    <phoneticPr fontId="3"/>
  </si>
  <si>
    <t>NO.25</t>
    <phoneticPr fontId="3"/>
  </si>
  <si>
    <t>NO.15</t>
    <phoneticPr fontId="3"/>
  </si>
  <si>
    <t>NO.16</t>
    <phoneticPr fontId="3"/>
  </si>
  <si>
    <t>NO.23</t>
    <phoneticPr fontId="3"/>
  </si>
  <si>
    <t>NO.24</t>
  </si>
  <si>
    <t>NO.24</t>
    <phoneticPr fontId="3"/>
  </si>
  <si>
    <t>NO.32</t>
    <phoneticPr fontId="3"/>
  </si>
  <si>
    <t>NO.33</t>
    <phoneticPr fontId="3"/>
  </si>
  <si>
    <t>NO.35</t>
    <phoneticPr fontId="3"/>
  </si>
  <si>
    <t>町屋新聞交差点</t>
    <rPh sb="0" eb="4">
      <t>マチヤシンブン</t>
    </rPh>
    <rPh sb="4" eb="7">
      <t>コウサテン</t>
    </rPh>
    <phoneticPr fontId="3"/>
  </si>
  <si>
    <t>NO.36</t>
    <phoneticPr fontId="3"/>
  </si>
  <si>
    <t>中央線　ﾍﾟｲﾝﾄ式 実線 白色 W=15cm</t>
    <rPh sb="0" eb="3">
      <t>チュウオウセン</t>
    </rPh>
    <rPh sb="9" eb="10">
      <t>シキ</t>
    </rPh>
    <rPh sb="12" eb="13">
      <t>　</t>
    </rPh>
    <rPh sb="14" eb="15">
      <t>ハクショク</t>
    </rPh>
    <phoneticPr fontId="3"/>
  </si>
  <si>
    <t>停止線　溶融式　白線　W=30ｃｍ</t>
    <rPh sb="0" eb="3">
      <t>テイシセン</t>
    </rPh>
    <rPh sb="4" eb="7">
      <t>ヨウユウシキ</t>
    </rPh>
    <rPh sb="8" eb="10">
      <t>ハクセン</t>
    </rPh>
    <phoneticPr fontId="3"/>
  </si>
  <si>
    <t>横断歩道　溶融式　白線　W=45ｃｍ</t>
    <rPh sb="0" eb="4">
      <t>オウダンホドウ</t>
    </rPh>
    <rPh sb="5" eb="8">
      <t>ヨウユウシキ</t>
    </rPh>
    <rPh sb="9" eb="11">
      <t>ハクセン</t>
    </rPh>
    <phoneticPr fontId="3"/>
  </si>
  <si>
    <t>3ｍ×７本</t>
    <rPh sb="4" eb="5">
      <t>ホン</t>
    </rPh>
    <phoneticPr fontId="3"/>
  </si>
  <si>
    <t>ｍ</t>
    <phoneticPr fontId="3"/>
  </si>
  <si>
    <t>ダイヤ　溶融式　白線　W=15ｃｍ</t>
    <rPh sb="4" eb="7">
      <t>ヨウユウシキ</t>
    </rPh>
    <rPh sb="8" eb="10">
      <t>ハクセン</t>
    </rPh>
    <phoneticPr fontId="3"/>
  </si>
  <si>
    <t>16.51ｍ×２箇所</t>
    <rPh sb="8" eb="10">
      <t>カショ</t>
    </rPh>
    <phoneticPr fontId="3"/>
  </si>
  <si>
    <t>Co建込用</t>
    <rPh sb="2" eb="3">
      <t>タ</t>
    </rPh>
    <rPh sb="3" eb="4">
      <t>コ</t>
    </rPh>
    <rPh sb="4" eb="5">
      <t>ヨウ</t>
    </rPh>
    <phoneticPr fontId="3"/>
  </si>
  <si>
    <t>3ｍ*2箇所</t>
    <rPh sb="4" eb="6">
      <t>カショ</t>
    </rPh>
    <phoneticPr fontId="3"/>
  </si>
  <si>
    <t>NO23+10</t>
    <phoneticPr fontId="3"/>
  </si>
  <si>
    <t>NO24</t>
    <phoneticPr fontId="3"/>
  </si>
  <si>
    <t>.</t>
    <phoneticPr fontId="3"/>
  </si>
  <si>
    <t>1441×0.07</t>
    <phoneticPr fontId="3"/>
  </si>
  <si>
    <t>100.9*2.35</t>
    <phoneticPr fontId="3"/>
  </si>
  <si>
    <t>445.8×0.07</t>
    <phoneticPr fontId="3"/>
  </si>
  <si>
    <t>31.2*2.35</t>
    <phoneticPr fontId="3"/>
  </si>
  <si>
    <t>250*2</t>
    <phoneticPr fontId="3"/>
  </si>
  <si>
    <t>（250-60）/2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</si>
</sst>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_ "/>
    <numFmt numFmtId="177" formatCode="#,##0.0_ "/>
    <numFmt numFmtId="178" formatCode="#,##0_ "/>
    <numFmt numFmtId="179" formatCode="#,##0.0_);[Red]\(#,##0.0\)"/>
    <numFmt numFmtId="180" formatCode="0.00_ "/>
    <numFmt numFmtId="181" formatCode="0.00_);[Red]\(0.00\)"/>
    <numFmt numFmtId="182" formatCode="_ * #,##0.0_ ;_ * \-#,##0.0_ ;_ * &quot;-&quot;_ ;_ @_ "/>
    <numFmt numFmtId="183" formatCode="0.000"/>
    <numFmt numFmtId="184" formatCode="0.000_ "/>
    <numFmt numFmtId="185" formatCode="0.0"/>
  </numFmts>
  <fonts count="2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Times New Roman"/>
      <family val="1"/>
      <charset val="204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ＦＡ 丸ゴシックＭ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u/>
      <sz val="14"/>
      <name val="ＦＡ 丸ゴシックＭ"/>
      <family val="3"/>
      <charset val="128"/>
    </font>
    <font>
      <sz val="10"/>
      <color rgb="FFFF0000"/>
      <name val="ＦＡ 丸ゴシックＭ"/>
      <family val="3"/>
      <charset val="128"/>
    </font>
    <font>
      <sz val="10"/>
      <name val="游ゴシック"/>
      <family val="3"/>
      <charset val="128"/>
    </font>
    <font>
      <sz val="10"/>
      <name val="Segoe UI Symbol"/>
      <family val="2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indexed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 applyNumberFormat="0" applyFill="0" applyBorder="0" applyProtection="0">
      <alignment vertical="top" wrapText="1"/>
    </xf>
    <xf numFmtId="0" fontId="2" fillId="0" borderId="0">
      <alignment vertical="center"/>
    </xf>
    <xf numFmtId="0" fontId="6" fillId="0" borderId="0">
      <alignment vertical="center"/>
    </xf>
    <xf numFmtId="0" fontId="9" fillId="0" borderId="0"/>
    <xf numFmtId="0" fontId="10" fillId="0" borderId="0"/>
    <xf numFmtId="38" fontId="10" fillId="0" borderId="0" applyFont="0" applyFill="0" applyBorder="0" applyAlignment="0" applyProtection="0"/>
    <xf numFmtId="0" fontId="9" fillId="0" borderId="0"/>
    <xf numFmtId="0" fontId="4" fillId="0" borderId="0">
      <alignment vertical="center"/>
    </xf>
    <xf numFmtId="0" fontId="1" fillId="0" borderId="0">
      <alignment vertical="center"/>
    </xf>
  </cellStyleXfs>
  <cellXfs count="339">
    <xf numFmtId="0" fontId="0" fillId="0" borderId="0" xfId="0"/>
    <xf numFmtId="0" fontId="4" fillId="0" borderId="0" xfId="0" applyFont="1" applyAlignment="1">
      <alignment vertical="center"/>
    </xf>
    <xf numFmtId="0" fontId="7" fillId="0" borderId="12" xfId="0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vertical="center"/>
    </xf>
    <xf numFmtId="17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protection locked="0"/>
    </xf>
    <xf numFmtId="0" fontId="4" fillId="0" borderId="3" xfId="0" applyFont="1" applyBorder="1" applyAlignment="1" applyProtection="1">
      <alignment horizontal="center"/>
      <protection locked="0"/>
    </xf>
    <xf numFmtId="179" fontId="4" fillId="0" borderId="9" xfId="0" applyNumberFormat="1" applyFont="1" applyBorder="1" applyAlignment="1" applyProtection="1">
      <protection locked="0"/>
    </xf>
    <xf numFmtId="0" fontId="4" fillId="0" borderId="13" xfId="0" applyFont="1" applyBorder="1" applyAlignment="1" applyProtection="1">
      <alignment horizontal="center" vertical="top"/>
      <protection locked="0"/>
    </xf>
    <xf numFmtId="180" fontId="4" fillId="0" borderId="8" xfId="0" applyNumberFormat="1" applyFont="1" applyBorder="1" applyAlignment="1" applyProtection="1">
      <protection locked="0"/>
    </xf>
    <xf numFmtId="179" fontId="4" fillId="0" borderId="8" xfId="0" applyNumberFormat="1" applyFont="1" applyBorder="1" applyAlignment="1" applyProtection="1"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179" fontId="4" fillId="0" borderId="11" xfId="0" applyNumberFormat="1" applyFont="1" applyBorder="1" applyAlignment="1" applyProtection="1">
      <protection locked="0"/>
    </xf>
    <xf numFmtId="0" fontId="4" fillId="0" borderId="0" xfId="0" applyFont="1" applyAlignment="1">
      <alignment horizontal="distributed" vertical="center"/>
    </xf>
    <xf numFmtId="177" fontId="4" fillId="0" borderId="0" xfId="0" applyNumberFormat="1" applyFont="1" applyAlignment="1">
      <alignment vertical="center"/>
    </xf>
    <xf numFmtId="179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top"/>
    </xf>
    <xf numFmtId="0" fontId="4" fillId="0" borderId="5" xfId="0" applyFont="1" applyBorder="1" applyAlignment="1" applyProtection="1">
      <alignment wrapText="1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177" fontId="4" fillId="0" borderId="9" xfId="0" applyNumberFormat="1" applyFont="1" applyBorder="1" applyAlignment="1" applyProtection="1">
      <protection locked="0"/>
    </xf>
    <xf numFmtId="179" fontId="4" fillId="0" borderId="3" xfId="0" applyNumberFormat="1" applyFont="1" applyBorder="1" applyAlignment="1" applyProtection="1">
      <protection locked="0"/>
    </xf>
    <xf numFmtId="0" fontId="4" fillId="0" borderId="6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49" fontId="4" fillId="0" borderId="6" xfId="0" applyNumberFormat="1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wrapText="1"/>
      <protection locked="0"/>
    </xf>
    <xf numFmtId="179" fontId="4" fillId="0" borderId="3" xfId="0" applyNumberFormat="1" applyFont="1" applyBorder="1" applyAlignment="1" applyProtection="1">
      <alignment horizontal="center"/>
      <protection locked="0"/>
    </xf>
    <xf numFmtId="49" fontId="4" fillId="0" borderId="7" xfId="0" applyNumberFormat="1" applyFont="1" applyBorder="1" applyAlignment="1" applyProtection="1">
      <alignment horizontal="center" wrapText="1"/>
      <protection locked="0"/>
    </xf>
    <xf numFmtId="180" fontId="4" fillId="0" borderId="10" xfId="0" applyNumberFormat="1" applyFont="1" applyBorder="1" applyAlignment="1" applyProtection="1">
      <alignment wrapText="1"/>
      <protection locked="0"/>
    </xf>
    <xf numFmtId="179" fontId="4" fillId="0" borderId="4" xfId="0" applyNumberFormat="1" applyFont="1" applyBorder="1" applyAlignment="1" applyProtection="1">
      <protection locked="0"/>
    </xf>
    <xf numFmtId="0" fontId="4" fillId="0" borderId="15" xfId="0" applyFont="1" applyBorder="1" applyAlignment="1" applyProtection="1">
      <alignment horizontal="center" vertical="top"/>
      <protection locked="0"/>
    </xf>
    <xf numFmtId="0" fontId="9" fillId="0" borderId="12" xfId="4" applyBorder="1"/>
    <xf numFmtId="0" fontId="9" fillId="0" borderId="1" xfId="4" applyBorder="1"/>
    <xf numFmtId="0" fontId="9" fillId="0" borderId="2" xfId="4" applyBorder="1"/>
    <xf numFmtId="0" fontId="9" fillId="0" borderId="0" xfId="4"/>
    <xf numFmtId="0" fontId="9" fillId="0" borderId="28" xfId="4" applyBorder="1"/>
    <xf numFmtId="0" fontId="9" fillId="0" borderId="29" xfId="4" applyBorder="1"/>
    <xf numFmtId="0" fontId="10" fillId="0" borderId="0" xfId="4" applyFont="1"/>
    <xf numFmtId="0" fontId="12" fillId="0" borderId="28" xfId="4" applyFont="1" applyBorder="1" applyAlignment="1">
      <alignment horizontal="center"/>
    </xf>
    <xf numFmtId="0" fontId="12" fillId="0" borderId="0" xfId="4" applyFont="1" applyAlignment="1">
      <alignment horizontal="center"/>
    </xf>
    <xf numFmtId="0" fontId="12" fillId="0" borderId="29" xfId="4" applyFont="1" applyBorder="1" applyAlignment="1">
      <alignment horizontal="center"/>
    </xf>
    <xf numFmtId="0" fontId="9" fillId="0" borderId="30" xfId="4" applyBorder="1"/>
    <xf numFmtId="0" fontId="9" fillId="0" borderId="27" xfId="4" applyBorder="1"/>
    <xf numFmtId="0" fontId="9" fillId="0" borderId="31" xfId="4" applyBorder="1"/>
    <xf numFmtId="0" fontId="10" fillId="0" borderId="0" xfId="5" applyAlignment="1">
      <alignment vertical="center"/>
    </xf>
    <xf numFmtId="0" fontId="10" fillId="0" borderId="32" xfId="5" applyBorder="1" applyAlignment="1">
      <alignment horizontal="distributed" vertical="center" justifyLastLine="1"/>
    </xf>
    <xf numFmtId="0" fontId="10" fillId="0" borderId="33" xfId="5" applyBorder="1" applyAlignment="1">
      <alignment horizontal="distributed" vertical="center" justifyLastLine="1"/>
    </xf>
    <xf numFmtId="0" fontId="10" fillId="0" borderId="34" xfId="5" applyBorder="1" applyAlignment="1">
      <alignment horizontal="distributed" vertical="center" justifyLastLine="1"/>
    </xf>
    <xf numFmtId="0" fontId="10" fillId="0" borderId="35" xfId="5" applyBorder="1" applyAlignment="1">
      <alignment horizontal="left" vertical="center"/>
    </xf>
    <xf numFmtId="0" fontId="10" fillId="0" borderId="36" xfId="5" applyBorder="1" applyAlignment="1">
      <alignment horizontal="center" vertical="center"/>
    </xf>
    <xf numFmtId="0" fontId="10" fillId="0" borderId="37" xfId="5" applyBorder="1" applyAlignment="1">
      <alignment horizontal="center" vertical="center"/>
    </xf>
    <xf numFmtId="182" fontId="14" fillId="0" borderId="37" xfId="5" applyNumberFormat="1" applyFont="1" applyBorder="1" applyAlignment="1">
      <alignment vertical="center"/>
    </xf>
    <xf numFmtId="0" fontId="10" fillId="0" borderId="38" xfId="5" applyBorder="1" applyAlignment="1">
      <alignment horizontal="center" vertical="center" shrinkToFit="1"/>
    </xf>
    <xf numFmtId="0" fontId="10" fillId="0" borderId="39" xfId="5" applyBorder="1" applyAlignment="1">
      <alignment horizontal="left" vertical="center"/>
    </xf>
    <xf numFmtId="0" fontId="10" fillId="0" borderId="40" xfId="5" applyBorder="1" applyAlignment="1">
      <alignment horizontal="center" vertical="center"/>
    </xf>
    <xf numFmtId="176" fontId="10" fillId="0" borderId="40" xfId="5" applyNumberFormat="1" applyBorder="1" applyAlignment="1">
      <alignment horizontal="right" vertical="center" shrinkToFit="1"/>
    </xf>
    <xf numFmtId="0" fontId="15" fillId="0" borderId="41" xfId="5" applyFont="1" applyBorder="1" applyAlignment="1">
      <alignment horizontal="center" vertical="center" shrinkToFit="1"/>
    </xf>
    <xf numFmtId="0" fontId="10" fillId="0" borderId="42" xfId="5" applyBorder="1" applyAlignment="1">
      <alignment horizontal="center" vertical="center"/>
    </xf>
    <xf numFmtId="176" fontId="14" fillId="0" borderId="36" xfId="5" applyNumberFormat="1" applyFont="1" applyBorder="1" applyAlignment="1">
      <alignment horizontal="right" vertical="center" shrinkToFit="1"/>
    </xf>
    <xf numFmtId="0" fontId="10" fillId="0" borderId="43" xfId="5" applyBorder="1" applyAlignment="1">
      <alignment horizontal="center" vertical="center" shrinkToFit="1"/>
    </xf>
    <xf numFmtId="0" fontId="10" fillId="0" borderId="40" xfId="5" applyBorder="1" applyAlignment="1">
      <alignment horizontal="left" vertical="center" wrapText="1"/>
    </xf>
    <xf numFmtId="0" fontId="10" fillId="0" borderId="44" xfId="5" applyBorder="1" applyAlignment="1">
      <alignment horizontal="center" vertical="center"/>
    </xf>
    <xf numFmtId="176" fontId="10" fillId="0" borderId="40" xfId="6" applyNumberFormat="1" applyFont="1" applyBorder="1" applyAlignment="1">
      <alignment horizontal="right" vertical="center"/>
    </xf>
    <xf numFmtId="0" fontId="10" fillId="0" borderId="45" xfId="5" applyBorder="1" applyAlignment="1">
      <alignment vertical="center"/>
    </xf>
    <xf numFmtId="0" fontId="10" fillId="0" borderId="36" xfId="5" applyBorder="1" applyAlignment="1">
      <alignment horizontal="center" vertical="center" wrapText="1"/>
    </xf>
    <xf numFmtId="176" fontId="14" fillId="0" borderId="36" xfId="6" applyNumberFormat="1" applyFont="1" applyBorder="1" applyAlignment="1">
      <alignment horizontal="right" vertical="center"/>
    </xf>
    <xf numFmtId="0" fontId="10" fillId="0" borderId="38" xfId="5" applyBorder="1" applyAlignment="1">
      <alignment vertical="center"/>
    </xf>
    <xf numFmtId="0" fontId="10" fillId="0" borderId="35" xfId="5" applyBorder="1" applyAlignment="1">
      <alignment horizontal="center" vertical="center"/>
    </xf>
    <xf numFmtId="0" fontId="10" fillId="0" borderId="40" xfId="5" applyBorder="1" applyAlignment="1">
      <alignment horizontal="center" vertical="center" wrapText="1"/>
    </xf>
    <xf numFmtId="181" fontId="10" fillId="0" borderId="36" xfId="5" applyNumberFormat="1" applyBorder="1" applyAlignment="1">
      <alignment vertical="center"/>
    </xf>
    <xf numFmtId="0" fontId="10" fillId="0" borderId="47" xfId="5" applyBorder="1" applyAlignment="1">
      <alignment horizontal="center" vertical="center"/>
    </xf>
    <xf numFmtId="182" fontId="10" fillId="0" borderId="37" xfId="5" applyNumberFormat="1" applyBorder="1" applyAlignment="1">
      <alignment vertical="center"/>
    </xf>
    <xf numFmtId="0" fontId="10" fillId="0" borderId="47" xfId="5" applyBorder="1" applyAlignment="1">
      <alignment vertical="center"/>
    </xf>
    <xf numFmtId="0" fontId="10" fillId="0" borderId="46" xfId="5" applyBorder="1" applyAlignment="1">
      <alignment horizontal="center" vertical="center"/>
    </xf>
    <xf numFmtId="180" fontId="10" fillId="0" borderId="48" xfId="6" applyNumberFormat="1" applyFont="1" applyBorder="1" applyAlignment="1">
      <alignment vertical="center"/>
    </xf>
    <xf numFmtId="0" fontId="10" fillId="0" borderId="49" xfId="5" applyBorder="1" applyAlignment="1">
      <alignment horizontal="center" vertical="center" wrapText="1"/>
    </xf>
    <xf numFmtId="180" fontId="10" fillId="0" borderId="48" xfId="5" applyNumberFormat="1" applyBorder="1" applyAlignment="1">
      <alignment vertical="center"/>
    </xf>
    <xf numFmtId="0" fontId="10" fillId="0" borderId="37" xfId="5" applyBorder="1" applyAlignment="1">
      <alignment horizontal="center" vertical="center" shrinkToFit="1"/>
    </xf>
    <xf numFmtId="0" fontId="10" fillId="0" borderId="46" xfId="5" applyBorder="1" applyAlignment="1">
      <alignment horizontal="center" vertical="center" wrapText="1"/>
    </xf>
    <xf numFmtId="40" fontId="10" fillId="0" borderId="48" xfId="6" applyNumberFormat="1" applyFont="1" applyBorder="1" applyAlignment="1">
      <alignment vertical="center"/>
    </xf>
    <xf numFmtId="0" fontId="10" fillId="0" borderId="49" xfId="5" applyBorder="1" applyAlignment="1">
      <alignment horizontal="center" vertical="center"/>
    </xf>
    <xf numFmtId="0" fontId="10" fillId="0" borderId="37" xfId="5" applyBorder="1" applyAlignment="1">
      <alignment vertical="center"/>
    </xf>
    <xf numFmtId="0" fontId="10" fillId="0" borderId="49" xfId="5" applyBorder="1" applyAlignment="1">
      <alignment vertical="center"/>
    </xf>
    <xf numFmtId="0" fontId="10" fillId="0" borderId="50" xfId="5" applyBorder="1" applyAlignment="1">
      <alignment vertical="center"/>
    </xf>
    <xf numFmtId="0" fontId="10" fillId="0" borderId="51" xfId="5" applyBorder="1" applyAlignment="1">
      <alignment vertical="center"/>
    </xf>
    <xf numFmtId="0" fontId="10" fillId="0" borderId="18" xfId="5" applyBorder="1" applyAlignment="1">
      <alignment vertical="center"/>
    </xf>
    <xf numFmtId="0" fontId="0" fillId="0" borderId="12" xfId="0" applyBorder="1"/>
    <xf numFmtId="0" fontId="0" fillId="0" borderId="1" xfId="0" applyBorder="1"/>
    <xf numFmtId="0" fontId="0" fillId="0" borderId="2" xfId="0" applyBorder="1"/>
    <xf numFmtId="0" fontId="0" fillId="0" borderId="28" xfId="0" applyBorder="1"/>
    <xf numFmtId="0" fontId="0" fillId="0" borderId="29" xfId="0" applyBorder="1"/>
    <xf numFmtId="0" fontId="0" fillId="0" borderId="0" xfId="0" applyAlignment="1">
      <alignment horizontal="left" indent="5"/>
    </xf>
    <xf numFmtId="0" fontId="0" fillId="0" borderId="30" xfId="0" applyBorder="1"/>
    <xf numFmtId="0" fontId="0" fillId="0" borderId="27" xfId="0" applyBorder="1"/>
    <xf numFmtId="0" fontId="0" fillId="0" borderId="31" xfId="0" applyBorder="1"/>
    <xf numFmtId="0" fontId="0" fillId="0" borderId="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2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/>
    </xf>
    <xf numFmtId="0" fontId="17" fillId="0" borderId="0" xfId="0" applyFont="1"/>
    <xf numFmtId="0" fontId="9" fillId="0" borderId="53" xfId="0" applyFont="1" applyBorder="1" applyAlignment="1">
      <alignment horizontal="center" vertical="center" shrinkToFit="1"/>
    </xf>
    <xf numFmtId="0" fontId="9" fillId="0" borderId="54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/>
    </xf>
    <xf numFmtId="0" fontId="8" fillId="0" borderId="26" xfId="0" applyFont="1" applyBorder="1"/>
    <xf numFmtId="0" fontId="4" fillId="0" borderId="0" xfId="0" applyFont="1"/>
    <xf numFmtId="183" fontId="0" fillId="0" borderId="17" xfId="0" applyNumberFormat="1" applyBorder="1" applyAlignment="1">
      <alignment horizontal="center"/>
    </xf>
    <xf numFmtId="183" fontId="17" fillId="0" borderId="16" xfId="0" applyNumberFormat="1" applyFont="1" applyBorder="1" applyAlignment="1">
      <alignment horizontal="center"/>
    </xf>
    <xf numFmtId="183" fontId="0" fillId="0" borderId="18" xfId="0" applyNumberFormat="1" applyBorder="1" applyAlignment="1">
      <alignment horizontal="center"/>
    </xf>
    <xf numFmtId="0" fontId="8" fillId="0" borderId="23" xfId="0" applyFont="1" applyBorder="1"/>
    <xf numFmtId="0" fontId="4" fillId="0" borderId="25" xfId="0" applyFont="1" applyBorder="1"/>
    <xf numFmtId="183" fontId="0" fillId="0" borderId="23" xfId="0" applyNumberFormat="1" applyBorder="1" applyAlignment="1">
      <alignment horizontal="center"/>
    </xf>
    <xf numFmtId="183" fontId="0" fillId="0" borderId="22" xfId="0" applyNumberFormat="1" applyBorder="1" applyAlignment="1">
      <alignment horizontal="center"/>
    </xf>
    <xf numFmtId="183" fontId="0" fillId="0" borderId="24" xfId="0" applyNumberFormat="1" applyBorder="1" applyAlignment="1">
      <alignment horizontal="center"/>
    </xf>
    <xf numFmtId="183" fontId="17" fillId="0" borderId="17" xfId="0" applyNumberFormat="1" applyFont="1" applyBorder="1" applyAlignment="1">
      <alignment horizontal="center"/>
    </xf>
    <xf numFmtId="183" fontId="17" fillId="0" borderId="18" xfId="0" applyNumberFormat="1" applyFont="1" applyBorder="1" applyAlignment="1">
      <alignment horizontal="center"/>
    </xf>
    <xf numFmtId="0" fontId="4" fillId="0" borderId="19" xfId="0" applyFont="1" applyBorder="1"/>
    <xf numFmtId="183" fontId="0" fillId="0" borderId="16" xfId="0" applyNumberFormat="1" applyBorder="1" applyAlignment="1">
      <alignment horizontal="center"/>
    </xf>
    <xf numFmtId="0" fontId="4" fillId="0" borderId="24" xfId="0" applyFont="1" applyBorder="1"/>
    <xf numFmtId="183" fontId="9" fillId="0" borderId="17" xfId="0" applyNumberFormat="1" applyFont="1" applyBorder="1" applyAlignment="1">
      <alignment horizontal="center"/>
    </xf>
    <xf numFmtId="184" fontId="0" fillId="0" borderId="17" xfId="0" applyNumberFormat="1" applyBorder="1" applyAlignment="1">
      <alignment horizontal="center"/>
    </xf>
    <xf numFmtId="0" fontId="4" fillId="0" borderId="40" xfId="5" applyFont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4" fillId="0" borderId="35" xfId="5" applyFont="1" applyBorder="1" applyAlignment="1">
      <alignment horizontal="left" vertical="center"/>
    </xf>
    <xf numFmtId="0" fontId="18" fillId="0" borderId="40" xfId="5" applyFont="1" applyBorder="1" applyAlignment="1">
      <alignment horizontal="left" vertical="center" wrapText="1"/>
    </xf>
    <xf numFmtId="0" fontId="18" fillId="0" borderId="36" xfId="5" applyFont="1" applyBorder="1" applyAlignment="1">
      <alignment horizontal="center" vertical="center"/>
    </xf>
    <xf numFmtId="0" fontId="18" fillId="0" borderId="40" xfId="5" applyFont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0" fillId="0" borderId="45" xfId="5" applyBorder="1" applyAlignment="1">
      <alignment vertical="center" shrinkToFit="1"/>
    </xf>
    <xf numFmtId="0" fontId="0" fillId="0" borderId="17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4" fillId="0" borderId="35" xfId="5" applyFont="1" applyBorder="1" applyAlignment="1">
      <alignment horizontal="center" vertical="center"/>
    </xf>
    <xf numFmtId="0" fontId="4" fillId="0" borderId="46" xfId="5" applyFont="1" applyBorder="1" applyAlignment="1">
      <alignment horizontal="center" vertical="center"/>
    </xf>
    <xf numFmtId="0" fontId="19" fillId="0" borderId="0" xfId="0" applyFont="1"/>
    <xf numFmtId="0" fontId="20" fillId="0" borderId="0" xfId="0" applyFont="1" applyAlignment="1">
      <alignment vertical="center"/>
    </xf>
    <xf numFmtId="0" fontId="21" fillId="0" borderId="24" xfId="0" applyFont="1" applyBorder="1"/>
    <xf numFmtId="0" fontId="20" fillId="0" borderId="24" xfId="0" applyFont="1" applyBorder="1" applyAlignment="1">
      <alignment vertical="center"/>
    </xf>
    <xf numFmtId="0" fontId="22" fillId="0" borderId="0" xfId="0" applyFont="1"/>
    <xf numFmtId="0" fontId="22" fillId="0" borderId="58" xfId="0" applyFont="1" applyBorder="1" applyAlignment="1">
      <alignment horizontal="center" vertical="center"/>
    </xf>
    <xf numFmtId="0" fontId="22" fillId="0" borderId="59" xfId="0" applyFont="1" applyBorder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0" fontId="23" fillId="2" borderId="0" xfId="0" applyFont="1" applyFill="1"/>
    <xf numFmtId="0" fontId="24" fillId="2" borderId="26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4" fillId="2" borderId="57" xfId="0" applyFont="1" applyFill="1" applyBorder="1" applyAlignment="1">
      <alignment horizontal="center" vertical="center"/>
    </xf>
    <xf numFmtId="2" fontId="24" fillId="2" borderId="49" xfId="0" applyNumberFormat="1" applyFont="1" applyFill="1" applyBorder="1"/>
    <xf numFmtId="0" fontId="21" fillId="2" borderId="61" xfId="0" applyFont="1" applyFill="1" applyBorder="1" applyAlignment="1">
      <alignment horizontal="center" vertical="center"/>
    </xf>
    <xf numFmtId="0" fontId="21" fillId="2" borderId="62" xfId="0" applyFont="1" applyFill="1" applyBorder="1" applyAlignment="1">
      <alignment horizontal="center" vertical="center"/>
    </xf>
    <xf numFmtId="0" fontId="19" fillId="1" borderId="0" xfId="0" applyFont="1" applyFill="1"/>
    <xf numFmtId="0" fontId="21" fillId="0" borderId="63" xfId="0" applyFont="1" applyBorder="1"/>
    <xf numFmtId="0" fontId="21" fillId="0" borderId="64" xfId="0" applyFont="1" applyBorder="1"/>
    <xf numFmtId="0" fontId="21" fillId="0" borderId="43" xfId="0" applyFont="1" applyBorder="1"/>
    <xf numFmtId="2" fontId="21" fillId="0" borderId="35" xfId="0" applyNumberFormat="1" applyFont="1" applyBorder="1"/>
    <xf numFmtId="2" fontId="21" fillId="0" borderId="36" xfId="0" applyNumberFormat="1" applyFont="1" applyBorder="1"/>
    <xf numFmtId="185" fontId="21" fillId="0" borderId="38" xfId="0" applyNumberFormat="1" applyFont="1" applyBorder="1"/>
    <xf numFmtId="0" fontId="24" fillId="2" borderId="65" xfId="0" applyFont="1" applyFill="1" applyBorder="1"/>
    <xf numFmtId="0" fontId="24" fillId="2" borderId="66" xfId="0" applyFont="1" applyFill="1" applyBorder="1"/>
    <xf numFmtId="0" fontId="24" fillId="2" borderId="67" xfId="0" applyFont="1" applyFill="1" applyBorder="1"/>
    <xf numFmtId="2" fontId="24" fillId="2" borderId="50" xfId="0" applyNumberFormat="1" applyFont="1" applyFill="1" applyBorder="1"/>
    <xf numFmtId="185" fontId="24" fillId="2" borderId="51" xfId="0" applyNumberFormat="1" applyFont="1" applyFill="1" applyBorder="1"/>
    <xf numFmtId="0" fontId="23" fillId="1" borderId="0" xfId="0" applyFont="1" applyFill="1"/>
    <xf numFmtId="2" fontId="25" fillId="0" borderId="35" xfId="0" applyNumberFormat="1" applyFont="1" applyBorder="1"/>
    <xf numFmtId="2" fontId="25" fillId="2" borderId="49" xfId="0" applyNumberFormat="1" applyFont="1" applyFill="1" applyBorder="1"/>
    <xf numFmtId="185" fontId="24" fillId="2" borderId="49" xfId="0" applyNumberFormat="1" applyFont="1" applyFill="1" applyBorder="1"/>
    <xf numFmtId="0" fontId="21" fillId="0" borderId="26" xfId="0" applyFont="1" applyBorder="1"/>
    <xf numFmtId="0" fontId="21" fillId="0" borderId="0" xfId="0" applyFont="1"/>
    <xf numFmtId="0" fontId="21" fillId="0" borderId="57" xfId="0" applyFont="1" applyBorder="1"/>
    <xf numFmtId="2" fontId="21" fillId="0" borderId="68" xfId="0" applyNumberFormat="1" applyFont="1" applyBorder="1"/>
    <xf numFmtId="2" fontId="21" fillId="0" borderId="61" xfId="0" applyNumberFormat="1" applyFont="1" applyBorder="1"/>
    <xf numFmtId="185" fontId="21" fillId="0" borderId="62" xfId="0" applyNumberFormat="1" applyFont="1" applyBorder="1"/>
    <xf numFmtId="2" fontId="25" fillId="0" borderId="68" xfId="0" applyNumberFormat="1" applyFont="1" applyBorder="1"/>
    <xf numFmtId="185" fontId="24" fillId="2" borderId="69" xfId="0" applyNumberFormat="1" applyFont="1" applyFill="1" applyBorder="1"/>
    <xf numFmtId="185" fontId="24" fillId="2" borderId="67" xfId="0" applyNumberFormat="1" applyFont="1" applyFill="1" applyBorder="1"/>
    <xf numFmtId="185" fontId="24" fillId="2" borderId="70" xfId="0" applyNumberFormat="1" applyFont="1" applyFill="1" applyBorder="1"/>
    <xf numFmtId="185" fontId="24" fillId="2" borderId="66" xfId="0" applyNumberFormat="1" applyFont="1" applyFill="1" applyBorder="1"/>
    <xf numFmtId="185" fontId="24" fillId="2" borderId="50" xfId="0" applyNumberFormat="1" applyFont="1" applyFill="1" applyBorder="1"/>
    <xf numFmtId="2" fontId="24" fillId="2" borderId="51" xfId="0" applyNumberFormat="1" applyFont="1" applyFill="1" applyBorder="1"/>
    <xf numFmtId="185" fontId="26" fillId="0" borderId="71" xfId="0" applyNumberFormat="1" applyFont="1" applyBorder="1"/>
    <xf numFmtId="185" fontId="21" fillId="0" borderId="73" xfId="0" applyNumberFormat="1" applyFont="1" applyBorder="1"/>
    <xf numFmtId="185" fontId="26" fillId="0" borderId="74" xfId="0" applyNumberFormat="1" applyFont="1" applyBorder="1"/>
    <xf numFmtId="185" fontId="21" fillId="0" borderId="25" xfId="0" applyNumberFormat="1" applyFont="1" applyBorder="1"/>
    <xf numFmtId="2" fontId="21" fillId="0" borderId="71" xfId="0" applyNumberFormat="1" applyFont="1" applyBorder="1"/>
    <xf numFmtId="185" fontId="21" fillId="0" borderId="75" xfId="0" applyNumberFormat="1" applyFont="1" applyBorder="1"/>
    <xf numFmtId="185" fontId="21" fillId="0" borderId="24" xfId="0" applyNumberFormat="1" applyFont="1" applyBorder="1"/>
    <xf numFmtId="185" fontId="26" fillId="0" borderId="72" xfId="0" applyNumberFormat="1" applyFont="1" applyBorder="1"/>
    <xf numFmtId="2" fontId="21" fillId="0" borderId="73" xfId="0" applyNumberFormat="1" applyFont="1" applyBorder="1"/>
    <xf numFmtId="0" fontId="24" fillId="2" borderId="17" xfId="0" applyFont="1" applyFill="1" applyBorder="1"/>
    <xf numFmtId="0" fontId="24" fillId="2" borderId="18" xfId="0" applyFont="1" applyFill="1" applyBorder="1"/>
    <xf numFmtId="0" fontId="24" fillId="2" borderId="19" xfId="0" applyFont="1" applyFill="1" applyBorder="1"/>
    <xf numFmtId="185" fontId="24" fillId="2" borderId="76" xfId="0" applyNumberFormat="1" applyFont="1" applyFill="1" applyBorder="1"/>
    <xf numFmtId="2" fontId="24" fillId="2" borderId="77" xfId="0" applyNumberFormat="1" applyFont="1" applyFill="1" applyBorder="1"/>
    <xf numFmtId="185" fontId="24" fillId="2" borderId="78" xfId="0" applyNumberFormat="1" applyFont="1" applyFill="1" applyBorder="1"/>
    <xf numFmtId="2" fontId="21" fillId="0" borderId="75" xfId="0" applyNumberFormat="1" applyFont="1" applyBorder="1"/>
    <xf numFmtId="0" fontId="11" fillId="0" borderId="28" xfId="4" applyFont="1" applyBorder="1" applyAlignment="1">
      <alignment horizontal="center"/>
    </xf>
    <xf numFmtId="0" fontId="11" fillId="0" borderId="0" xfId="4" applyFont="1" applyAlignment="1">
      <alignment horizontal="center"/>
    </xf>
    <xf numFmtId="0" fontId="11" fillId="0" borderId="29" xfId="4" applyFont="1" applyBorder="1" applyAlignment="1">
      <alignment horizontal="center"/>
    </xf>
    <xf numFmtId="0" fontId="13" fillId="0" borderId="0" xfId="5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1" fillId="0" borderId="17" xfId="0" applyFont="1" applyBorder="1" applyAlignment="1">
      <alignment horizontal="distributed" vertical="center" indent="2"/>
    </xf>
    <xf numFmtId="0" fontId="21" fillId="0" borderId="18" xfId="0" applyFont="1" applyBorder="1" applyAlignment="1">
      <alignment horizontal="distributed" vertical="center" indent="2"/>
    </xf>
    <xf numFmtId="0" fontId="21" fillId="0" borderId="19" xfId="0" applyFont="1" applyBorder="1" applyAlignment="1">
      <alignment horizontal="distributed" vertical="center" indent="2"/>
    </xf>
    <xf numFmtId="0" fontId="21" fillId="0" borderId="26" xfId="0" applyFont="1" applyBorder="1" applyAlignment="1">
      <alignment horizontal="distributed" vertical="center" indent="2"/>
    </xf>
    <xf numFmtId="0" fontId="21" fillId="0" borderId="0" xfId="0" applyFont="1" applyAlignment="1">
      <alignment horizontal="distributed" vertical="center" indent="2"/>
    </xf>
    <xf numFmtId="0" fontId="21" fillId="0" borderId="57" xfId="0" applyFont="1" applyBorder="1" applyAlignment="1">
      <alignment horizontal="distributed" vertical="center" indent="2"/>
    </xf>
    <xf numFmtId="0" fontId="21" fillId="0" borderId="23" xfId="0" applyFont="1" applyBorder="1" applyAlignment="1">
      <alignment horizontal="distributed" vertical="center" indent="2"/>
    </xf>
    <xf numFmtId="0" fontId="21" fillId="0" borderId="24" xfId="0" applyFont="1" applyBorder="1" applyAlignment="1">
      <alignment horizontal="distributed" vertical="center" indent="2"/>
    </xf>
    <xf numFmtId="0" fontId="21" fillId="0" borderId="25" xfId="0" applyFont="1" applyBorder="1" applyAlignment="1">
      <alignment horizontal="distributed" vertical="center" indent="2"/>
    </xf>
    <xf numFmtId="0" fontId="19" fillId="0" borderId="8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57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 shrinkToFit="1"/>
    </xf>
    <xf numFmtId="0" fontId="19" fillId="0" borderId="9" xfId="0" applyFont="1" applyBorder="1" applyAlignment="1">
      <alignment horizontal="center" vertical="center" shrinkToFit="1"/>
    </xf>
    <xf numFmtId="0" fontId="21" fillId="2" borderId="17" xfId="0" applyFont="1" applyFill="1" applyBorder="1" applyAlignment="1">
      <alignment horizontal="left" vertical="center"/>
    </xf>
    <xf numFmtId="0" fontId="21" fillId="2" borderId="18" xfId="0" applyFont="1" applyFill="1" applyBorder="1" applyAlignment="1">
      <alignment horizontal="left" vertical="center"/>
    </xf>
    <xf numFmtId="0" fontId="21" fillId="2" borderId="19" xfId="0" applyFont="1" applyFill="1" applyBorder="1" applyAlignment="1">
      <alignment horizontal="left" vertical="center"/>
    </xf>
    <xf numFmtId="185" fontId="24" fillId="2" borderId="65" xfId="0" applyNumberFormat="1" applyFont="1" applyFill="1" applyBorder="1" applyAlignment="1">
      <alignment horizontal="left"/>
    </xf>
    <xf numFmtId="185" fontId="24" fillId="2" borderId="66" xfId="0" applyNumberFormat="1" applyFont="1" applyFill="1" applyBorder="1" applyAlignment="1">
      <alignment horizontal="left"/>
    </xf>
    <xf numFmtId="185" fontId="24" fillId="2" borderId="67" xfId="0" applyNumberFormat="1" applyFont="1" applyFill="1" applyBorder="1" applyAlignment="1">
      <alignment horizontal="left"/>
    </xf>
    <xf numFmtId="185" fontId="21" fillId="0" borderId="63" xfId="0" applyNumberFormat="1" applyFont="1" applyBorder="1" applyAlignment="1">
      <alignment horizontal="left"/>
    </xf>
    <xf numFmtId="185" fontId="21" fillId="0" borderId="64" xfId="0" applyNumberFormat="1" applyFont="1" applyBorder="1" applyAlignment="1">
      <alignment horizontal="left"/>
    </xf>
    <xf numFmtId="185" fontId="21" fillId="0" borderId="43" xfId="0" applyNumberFormat="1" applyFont="1" applyBorder="1" applyAlignment="1">
      <alignment horizontal="left"/>
    </xf>
    <xf numFmtId="185" fontId="24" fillId="2" borderId="17" xfId="0" applyNumberFormat="1" applyFont="1" applyFill="1" applyBorder="1" applyAlignment="1">
      <alignment horizontal="center"/>
    </xf>
    <xf numFmtId="185" fontId="24" fillId="2" borderId="18" xfId="0" applyNumberFormat="1" applyFont="1" applyFill="1" applyBorder="1" applyAlignment="1">
      <alignment horizontal="center"/>
    </xf>
    <xf numFmtId="185" fontId="24" fillId="2" borderId="19" xfId="0" applyNumberFormat="1" applyFont="1" applyFill="1" applyBorder="1" applyAlignment="1">
      <alignment horizontal="center"/>
    </xf>
    <xf numFmtId="0" fontId="21" fillId="0" borderId="23" xfId="0" applyFont="1" applyBorder="1" applyAlignment="1">
      <alignment horizontal="distributed" indent="3"/>
    </xf>
    <xf numFmtId="0" fontId="21" fillId="0" borderId="24" xfId="0" applyFont="1" applyBorder="1" applyAlignment="1">
      <alignment horizontal="distributed" indent="3"/>
    </xf>
    <xf numFmtId="0" fontId="21" fillId="0" borderId="25" xfId="0" applyFont="1" applyBorder="1" applyAlignment="1">
      <alignment horizontal="distributed" indent="3"/>
    </xf>
    <xf numFmtId="185" fontId="21" fillId="0" borderId="23" xfId="0" applyNumberFormat="1" applyFont="1" applyBorder="1" applyAlignment="1">
      <alignment horizontal="center"/>
    </xf>
    <xf numFmtId="185" fontId="21" fillId="0" borderId="24" xfId="0" applyNumberFormat="1" applyFont="1" applyBorder="1" applyAlignment="1">
      <alignment horizontal="center"/>
    </xf>
    <xf numFmtId="185" fontId="21" fillId="0" borderId="25" xfId="0" applyNumberFormat="1" applyFont="1" applyBorder="1" applyAlignment="1">
      <alignment horizontal="center"/>
    </xf>
    <xf numFmtId="185" fontId="21" fillId="0" borderId="26" xfId="0" applyNumberFormat="1" applyFont="1" applyBorder="1" applyAlignment="1">
      <alignment horizontal="left"/>
    </xf>
    <xf numFmtId="185" fontId="21" fillId="0" borderId="0" xfId="0" applyNumberFormat="1" applyFont="1" applyAlignment="1">
      <alignment horizontal="left"/>
    </xf>
    <xf numFmtId="185" fontId="21" fillId="0" borderId="57" xfId="0" applyNumberFormat="1" applyFont="1" applyBorder="1" applyAlignment="1">
      <alignment horizontal="left"/>
    </xf>
    <xf numFmtId="185" fontId="24" fillId="2" borderId="65" xfId="0" applyNumberFormat="1" applyFont="1" applyFill="1" applyBorder="1" applyAlignment="1">
      <alignment horizontal="center"/>
    </xf>
    <xf numFmtId="185" fontId="24" fillId="2" borderId="66" xfId="0" applyNumberFormat="1" applyFont="1" applyFill="1" applyBorder="1" applyAlignment="1">
      <alignment horizontal="center"/>
    </xf>
    <xf numFmtId="185" fontId="24" fillId="2" borderId="67" xfId="0" applyNumberFormat="1" applyFont="1" applyFill="1" applyBorder="1" applyAlignment="1">
      <alignment horizontal="center"/>
    </xf>
    <xf numFmtId="178" fontId="4" fillId="0" borderId="20" xfId="0" applyNumberFormat="1" applyFont="1" applyBorder="1" applyAlignment="1">
      <alignment horizontal="center" vertical="center"/>
    </xf>
    <xf numFmtId="178" fontId="4" fillId="0" borderId="2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9" xfId="0" applyFont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76" fontId="17" fillId="0" borderId="52" xfId="0" applyNumberFormat="1" applyFont="1" applyBorder="1" applyAlignment="1">
      <alignment horizontal="center" vertical="center"/>
    </xf>
    <xf numFmtId="176" fontId="17" fillId="0" borderId="53" xfId="0" applyNumberFormat="1" applyFont="1" applyBorder="1" applyAlignment="1">
      <alignment horizontal="center" vertical="center"/>
    </xf>
    <xf numFmtId="176" fontId="17" fillId="0" borderId="54" xfId="0" applyNumberFormat="1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176" fontId="0" fillId="0" borderId="23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 shrinkToFit="1"/>
    </xf>
    <xf numFmtId="0" fontId="17" fillId="0" borderId="56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 shrinkToFit="1"/>
    </xf>
    <xf numFmtId="0" fontId="0" fillId="0" borderId="5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17" fillId="0" borderId="17" xfId="0" applyNumberFormat="1" applyFont="1" applyBorder="1" applyAlignment="1">
      <alignment horizontal="center" vertical="center"/>
    </xf>
    <xf numFmtId="176" fontId="17" fillId="0" borderId="18" xfId="0" applyNumberFormat="1" applyFont="1" applyBorder="1" applyAlignment="1">
      <alignment horizontal="center" vertical="center"/>
    </xf>
    <xf numFmtId="176" fontId="17" fillId="0" borderId="19" xfId="0" applyNumberFormat="1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5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176" fontId="0" fillId="0" borderId="55" xfId="0" applyNumberFormat="1" applyBorder="1" applyAlignment="1">
      <alignment horizontal="center" vertical="center"/>
    </xf>
    <xf numFmtId="176" fontId="0" fillId="0" borderId="56" xfId="0" applyNumberFormat="1" applyBorder="1" applyAlignment="1">
      <alignment horizontal="center" vertical="center"/>
    </xf>
    <xf numFmtId="176" fontId="0" fillId="0" borderId="41" xfId="0" applyNumberFormat="1" applyBorder="1" applyAlignment="1">
      <alignment horizontal="center" vertical="center"/>
    </xf>
    <xf numFmtId="0" fontId="4" fillId="0" borderId="55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2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</cellXfs>
  <cellStyles count="10">
    <cellStyle name="桁区切り 2" xfId="6" xr:uid="{90AF0A66-746A-406A-922B-A62D0CB566F1}"/>
    <cellStyle name="標準" xfId="0" builtinId="0"/>
    <cellStyle name="標準 2" xfId="1" xr:uid="{00000000-0005-0000-0000-000001000000}"/>
    <cellStyle name="標準 2 2" xfId="2" xr:uid="{00000000-0005-0000-0000-000002000000}"/>
    <cellStyle name="標準 2 2 2" xfId="7" xr:uid="{9E4B7867-94FD-4000-B083-41F25821381F}"/>
    <cellStyle name="標準 3" xfId="3" xr:uid="{00000000-0005-0000-0000-000003000000}"/>
    <cellStyle name="標準 3 2" xfId="9" xr:uid="{44A26F12-6F32-4541-9BDB-EA86E16D9F8D}"/>
    <cellStyle name="標準 4" xfId="5" xr:uid="{1ADE0DE2-FE94-44A9-9A8C-EA3EEE2C626D}"/>
    <cellStyle name="標準 5" xfId="8" xr:uid="{32669FD2-9EAC-461A-97EF-093E7D745F62}"/>
    <cellStyle name="標準_12.準備工（根株処理）" xfId="4" xr:uid="{0299AE58-2BFD-4A27-855D-2F957631C3E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TETUYA'S\&#25104;&#26524;&#21697;\&#20843;&#25144;&#21335;&#29872;&#29366;\&#25968;&#37327;&#35336;&#31639;&#26360;\&#20843;&#25144;&#21335;&#65321;&#12539;&#65315;\&#22303;&#24037;\&#21335;&#65321;&#12539;&#65315;&#22303;&#373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20221\&#35373;&#35336;&#31309;&#31639;\Documents%20and%20Settings\&#65288;&#26666;&#65289;&#22679;&#24029;&#12503;&#12525;&#12472;&#12455;&#12463;&#12488;&#25216;&#24314;\My%20Documents\BOX&#28014;&#2114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&#26449;&#26408;\&#20843;&#25144;&#20132;&#24046;&#28857;\&#22478;&#19979;&#65297;&#19969;&#30446;\&#25968;&#37327;&#35336;&#31639;\&#167;3.&#22303;&#24037;\&#22303;&#37327;&#35336;&#31639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&#12487;&#12473;&#12463;&#12488;&#12483;&#12503;\190\&#25968;&#37327;&#32207;&#25324;&#34920;ver2_3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1038;&#20869;&#12501;&#12457;&#12523;&#12480;\&#24037;&#21209;&#37096;&#20250;\&#27010;&#31639;&#12471;&#12473;&#12486;&#12512;&#20316;&#25104;\&#20307;&#31995;&#12484;&#12522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x0000__x0000__x0000__x0000__x0000__x0000_"/>
      <sheetName val="集計表 "/>
      <sheetName val="本線"/>
      <sheetName val="Ａ1ランプ"/>
      <sheetName val="Ａ2ランプ"/>
      <sheetName val="Ｂランプ"/>
      <sheetName val="Ｃランプ"/>
      <sheetName val="Ｄランプ"/>
      <sheetName val="Ｅランプ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X浮力"/>
      <sheetName val="#REF"/>
      <sheetName val="舗装版取壊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土量計算(国道)"/>
      <sheetName val="土量計算(市道)"/>
    </sheetNames>
    <sheetDataSet>
      <sheetData sheetId="0" refreshError="1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工種"/>
      <sheetName val="ﾚﾍﾞﾙ5"/>
      <sheetName val="ﾌｧｲﾙ"/>
      <sheetName val="ﾘｽﾄ"/>
    </sheetNames>
    <sheetDataSet>
      <sheetData sheetId="0"/>
      <sheetData sheetId="1"/>
      <sheetData sheetId="2">
        <row r="35">
          <cell r="B35" t="str">
            <v>ｍ</v>
          </cell>
        </row>
        <row r="36">
          <cell r="B36" t="str">
            <v>ｍ2</v>
          </cell>
        </row>
        <row r="37">
          <cell r="B37" t="str">
            <v>ｍ3</v>
          </cell>
        </row>
        <row r="38">
          <cell r="B38" t="str">
            <v>ヶ所</v>
          </cell>
        </row>
        <row r="39">
          <cell r="B39" t="str">
            <v>本</v>
          </cell>
        </row>
        <row r="40">
          <cell r="B40" t="str">
            <v>個</v>
          </cell>
        </row>
        <row r="41">
          <cell r="B41" t="str">
            <v>枚</v>
          </cell>
        </row>
        <row r="42">
          <cell r="B42" t="str">
            <v>ｔ</v>
          </cell>
        </row>
        <row r="43">
          <cell r="B43" t="str">
            <v>式</v>
          </cell>
        </row>
        <row r="44">
          <cell r="B44" t="str">
            <v>基</v>
          </cell>
        </row>
        <row r="45">
          <cell r="B45" t="str">
            <v>掛ｍ2</v>
          </cell>
        </row>
        <row r="46">
          <cell r="B46" t="str">
            <v>空ｍ3</v>
          </cell>
        </row>
      </sheetData>
      <sheetData sheetId="3">
        <row r="8">
          <cell r="AG8" t="str">
            <v>工場製作工</v>
          </cell>
          <cell r="AI8" t="str">
            <v/>
          </cell>
          <cell r="AK8" t="str">
            <v/>
          </cell>
          <cell r="AO8" t="str">
            <v/>
          </cell>
        </row>
        <row r="9">
          <cell r="AG9" t="str">
            <v>工場製品輸送工</v>
          </cell>
          <cell r="AI9" t="str">
            <v/>
          </cell>
          <cell r="AK9" t="str">
            <v/>
          </cell>
          <cell r="AO9" t="str">
            <v/>
          </cell>
        </row>
        <row r="10">
          <cell r="AG10" t="str">
            <v>道路土工</v>
          </cell>
          <cell r="AI10" t="str">
            <v/>
          </cell>
          <cell r="AK10" t="str">
            <v/>
          </cell>
          <cell r="AO10" t="str">
            <v/>
          </cell>
        </row>
        <row r="11">
          <cell r="AG11" t="str">
            <v>地盤改良工</v>
          </cell>
          <cell r="AI11" t="str">
            <v/>
          </cell>
          <cell r="AK11" t="str">
            <v/>
          </cell>
          <cell r="AO11" t="str">
            <v/>
          </cell>
        </row>
        <row r="12">
          <cell r="AG12" t="str">
            <v>法面工</v>
          </cell>
          <cell r="AI12" t="str">
            <v/>
          </cell>
          <cell r="AK12" t="str">
            <v/>
          </cell>
          <cell r="AO12" t="str">
            <v/>
          </cell>
        </row>
        <row r="13">
          <cell r="AG13" t="str">
            <v>擁壁工</v>
          </cell>
          <cell r="AI13" t="str">
            <v/>
          </cell>
          <cell r="AK13" t="str">
            <v/>
          </cell>
          <cell r="AO13" t="str">
            <v/>
          </cell>
        </row>
        <row r="14">
          <cell r="AG14" t="str">
            <v>石・ﾌﾞﾛｯｸ積(張)工</v>
          </cell>
          <cell r="AI14" t="str">
            <v/>
          </cell>
          <cell r="AK14" t="str">
            <v/>
          </cell>
          <cell r="AO14" t="str">
            <v/>
          </cell>
        </row>
        <row r="15">
          <cell r="AG15" t="str">
            <v>ｶﾙﾊﾞｰﾄ工</v>
          </cell>
          <cell r="AI15" t="str">
            <v/>
          </cell>
          <cell r="AK15" t="str">
            <v/>
          </cell>
          <cell r="AO15" t="str">
            <v/>
          </cell>
        </row>
        <row r="16">
          <cell r="AG16" t="str">
            <v>小型水路工</v>
          </cell>
          <cell r="AI16" t="str">
            <v/>
          </cell>
          <cell r="AK16" t="str">
            <v/>
          </cell>
          <cell r="AO16" t="str">
            <v/>
          </cell>
        </row>
        <row r="17">
          <cell r="AG17" t="str">
            <v>落石雪害防止工</v>
          </cell>
          <cell r="AI17" t="str">
            <v/>
          </cell>
          <cell r="AK17" t="str">
            <v/>
          </cell>
          <cell r="AO17" t="str">
            <v/>
          </cell>
        </row>
        <row r="18">
          <cell r="AG18" t="str">
            <v>遮音壁工</v>
          </cell>
          <cell r="AI18" t="str">
            <v/>
          </cell>
          <cell r="AK18" t="str">
            <v/>
          </cell>
          <cell r="AO18" t="str">
            <v/>
          </cell>
        </row>
        <row r="19">
          <cell r="AG19" t="str">
            <v>構造物撤去工</v>
          </cell>
          <cell r="AI19" t="str">
            <v/>
          </cell>
          <cell r="AK19" t="str">
            <v/>
          </cell>
          <cell r="AO19" t="str">
            <v/>
          </cell>
        </row>
        <row r="20">
          <cell r="AG20" t="str">
            <v/>
          </cell>
          <cell r="AI20" t="str">
            <v/>
          </cell>
          <cell r="AK20" t="str">
            <v/>
          </cell>
          <cell r="AO20" t="str">
            <v/>
          </cell>
        </row>
        <row r="21">
          <cell r="AG21" t="str">
            <v/>
          </cell>
          <cell r="AI21" t="str">
            <v/>
          </cell>
          <cell r="AK21" t="str">
            <v/>
          </cell>
          <cell r="AO21" t="str">
            <v/>
          </cell>
        </row>
        <row r="22">
          <cell r="AG22" t="str">
            <v/>
          </cell>
          <cell r="AI22" t="str">
            <v/>
          </cell>
          <cell r="AK22" t="str">
            <v/>
          </cell>
          <cell r="AO22" t="str">
            <v/>
          </cell>
        </row>
        <row r="23">
          <cell r="AG23" t="str">
            <v/>
          </cell>
          <cell r="AI23" t="str">
            <v/>
          </cell>
          <cell r="AK23" t="str">
            <v/>
          </cell>
          <cell r="AO23" t="str">
            <v/>
          </cell>
        </row>
        <row r="24">
          <cell r="AG24" t="str">
            <v/>
          </cell>
          <cell r="AI24" t="str">
            <v/>
          </cell>
          <cell r="AK24" t="str">
            <v/>
          </cell>
          <cell r="AO24" t="str">
            <v/>
          </cell>
        </row>
        <row r="25">
          <cell r="AG25" t="str">
            <v/>
          </cell>
          <cell r="AI25" t="str">
            <v/>
          </cell>
          <cell r="AK25" t="str">
            <v/>
          </cell>
          <cell r="AO25" t="str">
            <v/>
          </cell>
        </row>
        <row r="26">
          <cell r="AG26" t="str">
            <v/>
          </cell>
          <cell r="AI26" t="str">
            <v/>
          </cell>
          <cell r="AK26" t="str">
            <v/>
          </cell>
        </row>
        <row r="27">
          <cell r="AG27" t="str">
            <v/>
          </cell>
          <cell r="AI27" t="str">
            <v/>
          </cell>
          <cell r="AK27" t="str">
            <v/>
          </cell>
        </row>
        <row r="28">
          <cell r="AG28" t="str">
            <v/>
          </cell>
          <cell r="AI28" t="str">
            <v/>
          </cell>
          <cell r="AK28" t="str">
            <v/>
          </cell>
        </row>
        <row r="29">
          <cell r="AG29" t="str">
            <v/>
          </cell>
          <cell r="AI29" t="str">
            <v/>
          </cell>
          <cell r="AK29" t="str">
            <v/>
          </cell>
        </row>
        <row r="30">
          <cell r="AG30" t="str">
            <v/>
          </cell>
          <cell r="AI30" t="str">
            <v/>
          </cell>
          <cell r="AK30" t="str">
            <v/>
          </cell>
        </row>
        <row r="31">
          <cell r="AG31" t="str">
            <v/>
          </cell>
          <cell r="AI31" t="str">
            <v/>
          </cell>
          <cell r="AK31" t="str">
            <v/>
          </cell>
        </row>
        <row r="32">
          <cell r="AG32" t="str">
            <v/>
          </cell>
          <cell r="AI32" t="str">
            <v/>
          </cell>
          <cell r="AK32" t="str">
            <v/>
          </cell>
        </row>
        <row r="33">
          <cell r="AG33" t="str">
            <v/>
          </cell>
          <cell r="AI33" t="str">
            <v/>
          </cell>
          <cell r="AK33" t="str">
            <v/>
          </cell>
        </row>
        <row r="34">
          <cell r="AG34" t="str">
            <v/>
          </cell>
          <cell r="AI34" t="str">
            <v/>
          </cell>
          <cell r="AK34" t="str">
            <v/>
          </cell>
        </row>
        <row r="35">
          <cell r="AG35" t="str">
            <v/>
          </cell>
          <cell r="AI35" t="str">
            <v/>
          </cell>
          <cell r="AK35" t="str">
            <v/>
          </cell>
        </row>
        <row r="36">
          <cell r="AG36" t="str">
            <v/>
          </cell>
          <cell r="AI36" t="str">
            <v/>
          </cell>
          <cell r="AK36" t="str">
            <v/>
          </cell>
        </row>
        <row r="37">
          <cell r="AG37" t="str">
            <v/>
          </cell>
          <cell r="AI37" t="str">
            <v/>
          </cell>
          <cell r="AK37" t="str">
            <v/>
          </cell>
        </row>
        <row r="38">
          <cell r="AG38" t="str">
            <v/>
          </cell>
          <cell r="AI38" t="str">
            <v/>
          </cell>
          <cell r="AK38" t="str">
            <v/>
          </cell>
        </row>
        <row r="39">
          <cell r="AG39" t="str">
            <v/>
          </cell>
          <cell r="AI39" t="str">
            <v/>
          </cell>
          <cell r="AK39" t="str">
            <v/>
          </cell>
        </row>
        <row r="40">
          <cell r="AG40" t="str">
            <v/>
          </cell>
          <cell r="AI40" t="str">
            <v/>
          </cell>
          <cell r="AK40" t="str">
            <v/>
          </cell>
        </row>
        <row r="41">
          <cell r="AG41" t="str">
            <v/>
          </cell>
          <cell r="AI41" t="str">
            <v/>
          </cell>
          <cell r="AK41" t="str">
            <v/>
          </cell>
        </row>
        <row r="42">
          <cell r="AG42" t="str">
            <v/>
          </cell>
          <cell r="AI42" t="str">
            <v/>
          </cell>
          <cell r="AK42" t="str">
            <v/>
          </cell>
        </row>
        <row r="43">
          <cell r="AG43" t="str">
            <v/>
          </cell>
          <cell r="AI43" t="str">
            <v/>
          </cell>
          <cell r="AK43" t="str">
            <v/>
          </cell>
        </row>
        <row r="44">
          <cell r="AG44" t="str">
            <v/>
          </cell>
          <cell r="AI44" t="str">
            <v/>
          </cell>
          <cell r="AK44" t="str">
            <v/>
          </cell>
        </row>
        <row r="45">
          <cell r="AG45" t="str">
            <v/>
          </cell>
          <cell r="AI45" t="str">
            <v/>
          </cell>
          <cell r="AK45" t="str">
            <v/>
          </cell>
        </row>
        <row r="46">
          <cell r="AG46" t="str">
            <v/>
          </cell>
          <cell r="AI46" t="str">
            <v/>
          </cell>
          <cell r="AK46" t="str">
            <v/>
          </cell>
        </row>
        <row r="47">
          <cell r="AG47" t="str">
            <v/>
          </cell>
          <cell r="AI47" t="str">
            <v/>
          </cell>
          <cell r="AK47" t="str">
            <v/>
          </cell>
        </row>
        <row r="48">
          <cell r="AG48" t="str">
            <v/>
          </cell>
          <cell r="AI48" t="str">
            <v/>
          </cell>
          <cell r="AK48" t="str">
            <v/>
          </cell>
        </row>
        <row r="49">
          <cell r="AG49" t="str">
            <v/>
          </cell>
          <cell r="AI49" t="str">
            <v/>
          </cell>
          <cell r="AK49" t="str">
            <v/>
          </cell>
        </row>
        <row r="50">
          <cell r="AG50" t="str">
            <v/>
          </cell>
          <cell r="AI50" t="str">
            <v/>
          </cell>
          <cell r="AK50" t="str">
            <v/>
          </cell>
        </row>
        <row r="51">
          <cell r="AG51" t="str">
            <v/>
          </cell>
          <cell r="AI51" t="str">
            <v/>
          </cell>
          <cell r="AK51" t="str">
            <v/>
          </cell>
        </row>
        <row r="52">
          <cell r="AG52" t="str">
            <v/>
          </cell>
          <cell r="AI52" t="str">
            <v/>
          </cell>
          <cell r="AK52" t="str">
            <v/>
          </cell>
        </row>
        <row r="53">
          <cell r="AG53" t="str">
            <v/>
          </cell>
          <cell r="AI53" t="str">
            <v/>
          </cell>
          <cell r="AK53" t="str">
            <v/>
          </cell>
        </row>
        <row r="54">
          <cell r="AG54" t="str">
            <v/>
          </cell>
          <cell r="AI54" t="str">
            <v/>
          </cell>
          <cell r="AK54" t="str">
            <v/>
          </cell>
        </row>
        <row r="55">
          <cell r="AG55" t="str">
            <v/>
          </cell>
          <cell r="AI55" t="str">
            <v/>
          </cell>
          <cell r="AK55" t="str">
            <v/>
          </cell>
        </row>
        <row r="56">
          <cell r="AG56" t="str">
            <v/>
          </cell>
          <cell r="AI56" t="str">
            <v/>
          </cell>
          <cell r="AK56" t="str">
            <v/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 (2)"/>
      <sheetName val="体系ツリーデータ (2)"/>
      <sheetName val="Sheet2 (2)"/>
      <sheetName val="総括表"/>
      <sheetName val="体系ツリーデータ"/>
      <sheetName val="Sheet2"/>
      <sheetName val="総括表2"/>
    </sheetNames>
    <sheetDataSet>
      <sheetData sheetId="0"/>
      <sheetData sheetId="1">
        <row r="3">
          <cell r="D3" t="str">
            <v>仮設工</v>
          </cell>
          <cell r="E3" t="str">
            <v>工事用道路工</v>
          </cell>
          <cell r="F3" t="str">
            <v>工事用道路盛土</v>
          </cell>
          <cell r="H3" t="str">
            <v>ｍ3</v>
          </cell>
        </row>
        <row r="4">
          <cell r="F4" t="str">
            <v>法面整形（盛土部）</v>
          </cell>
          <cell r="H4" t="str">
            <v>ｍ2</v>
          </cell>
        </row>
        <row r="5">
          <cell r="F5" t="str">
            <v>安定処理</v>
          </cell>
          <cell r="G5" t="str">
            <v>【添加材料】</v>
          </cell>
          <cell r="H5" t="str">
            <v>ｍ2</v>
          </cell>
        </row>
        <row r="6">
          <cell r="F6" t="str">
            <v>工事用道路排土敷均し</v>
          </cell>
          <cell r="H6" t="str">
            <v>ｍ2</v>
          </cell>
        </row>
        <row r="7">
          <cell r="F7" t="str">
            <v>敷砂利</v>
          </cell>
          <cell r="G7" t="str">
            <v>【砕石規格、敷厚】</v>
          </cell>
          <cell r="H7" t="str">
            <v>ｍ2</v>
          </cell>
        </row>
        <row r="8">
          <cell r="F8" t="str">
            <v>敷鉄板</v>
          </cell>
          <cell r="H8" t="str">
            <v>枚</v>
          </cell>
        </row>
        <row r="9">
          <cell r="F9" t="str">
            <v>仮覆工板</v>
          </cell>
          <cell r="G9" t="str">
            <v>【覆工板規格】</v>
          </cell>
          <cell r="H9" t="str">
            <v>枚</v>
          </cell>
        </row>
        <row r="10">
          <cell r="F10" t="str">
            <v>仮設舗装</v>
          </cell>
          <cell r="G10" t="str">
            <v>【(表層の)材料種類、舗装厚】</v>
          </cell>
          <cell r="H10" t="str">
            <v>ｍ2</v>
          </cell>
        </row>
        <row r="11">
          <cell r="F11" t="str">
            <v>安定ｼｰﾄ</v>
          </cell>
          <cell r="G11" t="str">
            <v>【材質、規格】</v>
          </cell>
          <cell r="H11" t="str">
            <v>ｍ2</v>
          </cell>
        </row>
        <row r="12">
          <cell r="F12" t="str">
            <v>工事用道路補修</v>
          </cell>
          <cell r="H12" t="str">
            <v>式</v>
          </cell>
        </row>
        <row r="13">
          <cell r="F13" t="str">
            <v>土のう</v>
          </cell>
          <cell r="G13" t="str">
            <v>【仕拵、積立、撤去】</v>
          </cell>
          <cell r="H13" t="str">
            <v>ｍ2</v>
          </cell>
        </row>
        <row r="14">
          <cell r="F14" t="str">
            <v>殻運搬処理</v>
          </cell>
          <cell r="G14" t="str">
            <v>【殻種別、運搬距離、処理費の有無】</v>
          </cell>
          <cell r="H14" t="str">
            <v>ｍ3</v>
          </cell>
        </row>
        <row r="15">
          <cell r="E15" t="str">
            <v>仮橋・作業構台工</v>
          </cell>
          <cell r="F15" t="str">
            <v>床掘り</v>
          </cell>
          <cell r="H15" t="str">
            <v>ｍ3</v>
          </cell>
        </row>
        <row r="16">
          <cell r="F16" t="str">
            <v>埋戻し</v>
          </cell>
          <cell r="H16" t="str">
            <v>ｍ3</v>
          </cell>
        </row>
        <row r="17">
          <cell r="F17" t="str">
            <v>仮橋ｺﾝｸﾘｰﾄ基礎</v>
          </cell>
          <cell r="G17" t="str">
            <v>【寸法】</v>
          </cell>
          <cell r="H17" t="str">
            <v>箇所</v>
          </cell>
        </row>
        <row r="18">
          <cell r="F18" t="str">
            <v>橋脚</v>
          </cell>
          <cell r="H18" t="str">
            <v>ｔ</v>
          </cell>
        </row>
        <row r="19">
          <cell r="F19" t="str">
            <v>仮橋上部</v>
          </cell>
          <cell r="H19" t="str">
            <v>ｔ</v>
          </cell>
        </row>
        <row r="20">
          <cell r="F20" t="str">
            <v>覆工板</v>
          </cell>
          <cell r="G20" t="str">
            <v>【規格】</v>
          </cell>
          <cell r="H20" t="str">
            <v>ｍ2</v>
          </cell>
        </row>
        <row r="21">
          <cell r="F21" t="str">
            <v>仮設高欄</v>
          </cell>
          <cell r="H21" t="str">
            <v>ｍ</v>
          </cell>
        </row>
        <row r="22">
          <cell r="F22" t="str">
            <v>殻運搬処理</v>
          </cell>
          <cell r="G22" t="str">
            <v>【殻種類、運搬距離、処理費の有無】</v>
          </cell>
          <cell r="H22" t="str">
            <v>ｍ3</v>
          </cell>
        </row>
        <row r="23">
          <cell r="F23" t="str">
            <v>鋼管杭</v>
          </cell>
          <cell r="G23" t="str">
            <v>【径、長さ】</v>
          </cell>
          <cell r="H23" t="str">
            <v>本</v>
          </cell>
        </row>
        <row r="24">
          <cell r="F24" t="str">
            <v>防舷材</v>
          </cell>
          <cell r="G24" t="str">
            <v>【材料規格】</v>
          </cell>
          <cell r="H24" t="str">
            <v>基</v>
          </cell>
        </row>
        <row r="25">
          <cell r="E25" t="str">
            <v>路面覆工</v>
          </cell>
          <cell r="F25" t="str">
            <v>覆工鋼材</v>
          </cell>
          <cell r="H25" t="str">
            <v>ｔ</v>
          </cell>
        </row>
        <row r="26">
          <cell r="F26" t="str">
            <v>覆工板</v>
          </cell>
          <cell r="G26" t="str">
            <v>【規格】</v>
          </cell>
          <cell r="H26" t="str">
            <v>ｍ2</v>
          </cell>
        </row>
        <row r="27">
          <cell r="F27" t="str">
            <v>覆工鉄板</v>
          </cell>
          <cell r="H27" t="str">
            <v>ｍ2</v>
          </cell>
        </row>
        <row r="28">
          <cell r="E28" t="str">
            <v>土留・仮締切工</v>
          </cell>
          <cell r="F28" t="str">
            <v>溝掘り</v>
          </cell>
          <cell r="H28" t="str">
            <v>ｍ3</v>
          </cell>
        </row>
        <row r="29">
          <cell r="F29" t="str">
            <v>仮設鋼矢板</v>
          </cell>
          <cell r="G29" t="str">
            <v>【形式、長さ】</v>
          </cell>
          <cell r="H29" t="str">
            <v>枚</v>
          </cell>
        </row>
        <row r="30">
          <cell r="F30" t="str">
            <v>仮設広幅鋼矢板</v>
          </cell>
          <cell r="G30" t="str">
            <v>【形式、長さ】</v>
          </cell>
          <cell r="H30" t="str">
            <v>枚</v>
          </cell>
        </row>
        <row r="31">
          <cell r="F31" t="str">
            <v>仮設軽量鋼矢板</v>
          </cell>
          <cell r="G31" t="str">
            <v>【形式、長さ】</v>
          </cell>
          <cell r="H31" t="str">
            <v>枚</v>
          </cell>
        </row>
        <row r="32">
          <cell r="F32" t="str">
            <v>鋼管矢板</v>
          </cell>
          <cell r="G32" t="str">
            <v>【材質、径、長さ】</v>
          </cell>
          <cell r="H32" t="str">
            <v>本</v>
          </cell>
        </row>
        <row r="33">
          <cell r="F33" t="str">
            <v>仮設H鋼杭</v>
          </cell>
          <cell r="G33" t="str">
            <v>【形式、長さ】</v>
          </cell>
          <cell r="H33" t="str">
            <v>本</v>
          </cell>
        </row>
        <row r="34">
          <cell r="F34" t="str">
            <v>ｱﾝｶｰ</v>
          </cell>
          <cell r="G34" t="str">
            <v>【鋼材規格、設計荷重、削孔長】</v>
          </cell>
          <cell r="H34" t="str">
            <v>本</v>
          </cell>
        </row>
        <row r="35">
          <cell r="F35" t="str">
            <v>仮設ﾀｲﾛｯﾄﾞ・腹起し</v>
          </cell>
          <cell r="G35" t="str">
            <v>【ﾀｲﾛｯﾄﾞ径】</v>
          </cell>
          <cell r="H35" t="str">
            <v>ｔ</v>
          </cell>
        </row>
        <row r="36">
          <cell r="F36" t="str">
            <v>切梁・腹起し</v>
          </cell>
          <cell r="H36" t="str">
            <v>ｔ</v>
          </cell>
        </row>
        <row r="37">
          <cell r="F37" t="str">
            <v>横矢板</v>
          </cell>
          <cell r="G37" t="str">
            <v>【材質、厚さ】</v>
          </cell>
          <cell r="H37" t="str">
            <v>ｍ2</v>
          </cell>
        </row>
        <row r="38">
          <cell r="F38" t="str">
            <v>簡易土留</v>
          </cell>
          <cell r="H38" t="str">
            <v>ｍ</v>
          </cell>
        </row>
        <row r="39">
          <cell r="F39" t="str">
            <v>盛替梁</v>
          </cell>
          <cell r="G39" t="str">
            <v>【規格】</v>
          </cell>
          <cell r="H39" t="str">
            <v>箇所</v>
          </cell>
        </row>
        <row r="40">
          <cell r="F40" t="str">
            <v>じゃかご（仮設）</v>
          </cell>
          <cell r="G40" t="str">
            <v>【径、止杭規格】</v>
          </cell>
          <cell r="H40" t="str">
            <v>ｍ</v>
          </cell>
        </row>
        <row r="41">
          <cell r="F41" t="str">
            <v>ふとんかご（仮設）</v>
          </cell>
          <cell r="G41" t="str">
            <v>【高さ、幅、止杭規格】</v>
          </cell>
          <cell r="H41" t="str">
            <v>ｍ</v>
          </cell>
        </row>
        <row r="42">
          <cell r="F42" t="str">
            <v>連節ﾌﾞﾛｯｸ張り（仮設）</v>
          </cell>
          <cell r="G42" t="str">
            <v>【ﾌﾞﾛｯｸ規格】</v>
          </cell>
          <cell r="H42" t="str">
            <v>ｍ2</v>
          </cell>
        </row>
        <row r="43">
          <cell r="F43" t="str">
            <v>土のう</v>
          </cell>
          <cell r="G43" t="str">
            <v>【仕拵、積立、撤去】</v>
          </cell>
          <cell r="H43" t="str">
            <v>ｍ2</v>
          </cell>
        </row>
        <row r="44">
          <cell r="F44" t="str">
            <v>締切盛土</v>
          </cell>
          <cell r="H44" t="str">
            <v>ｍ3</v>
          </cell>
        </row>
        <row r="45">
          <cell r="F45" t="str">
            <v>法面整形（盛土部）</v>
          </cell>
          <cell r="H45" t="str">
            <v>ｍ2</v>
          </cell>
        </row>
        <row r="46">
          <cell r="F46" t="str">
            <v>板柵</v>
          </cell>
          <cell r="G46" t="str">
            <v>【柵高】</v>
          </cell>
          <cell r="H46" t="str">
            <v>ｍ</v>
          </cell>
        </row>
        <row r="47">
          <cell r="F47" t="str">
            <v>止水ｼｰﾄ</v>
          </cell>
          <cell r="G47" t="str">
            <v>【材質規格】</v>
          </cell>
          <cell r="H47" t="str">
            <v>ｍ2</v>
          </cell>
        </row>
        <row r="48">
          <cell r="F48" t="str">
            <v>泥土処理</v>
          </cell>
          <cell r="H48" t="str">
            <v>ｍ3</v>
          </cell>
        </row>
        <row r="49">
          <cell r="F49" t="str">
            <v>中詰盛土</v>
          </cell>
          <cell r="H49" t="str">
            <v>ｍ3</v>
          </cell>
        </row>
        <row r="50">
          <cell r="F50" t="str">
            <v>殻運搬処理</v>
          </cell>
          <cell r="G50" t="str">
            <v>【殻種類、運搬距離、処理費の有無】</v>
          </cell>
          <cell r="H50" t="str">
            <v>ｍ3</v>
          </cell>
        </row>
        <row r="51">
          <cell r="E51" t="str">
            <v>水替工</v>
          </cell>
          <cell r="F51" t="str">
            <v>ﾎﾟﾝﾌﾟ排水</v>
          </cell>
          <cell r="G51" t="str">
            <v>【排水量】</v>
          </cell>
          <cell r="H51" t="str">
            <v>日</v>
          </cell>
        </row>
        <row r="52">
          <cell r="F52" t="str">
            <v>水替とい</v>
          </cell>
          <cell r="H52" t="str">
            <v>ｍ</v>
          </cell>
        </row>
        <row r="53">
          <cell r="E53" t="str">
            <v>地下水位低下工</v>
          </cell>
          <cell r="F53" t="str">
            <v>ｳｪﾙﾎﾟｲﾝﾄ</v>
          </cell>
          <cell r="G53" t="str">
            <v>【打込深度、ﾎﾟﾝﾌﾟ台数】</v>
          </cell>
          <cell r="H53" t="str">
            <v>日</v>
          </cell>
        </row>
        <row r="54">
          <cell r="F54" t="str">
            <v>ﾃﾞｨｰﾌﾟｳｪﾙ</v>
          </cell>
          <cell r="G54" t="str">
            <v>【径、深さ】</v>
          </cell>
          <cell r="H54" t="str">
            <v>日</v>
          </cell>
        </row>
        <row r="55">
          <cell r="E55" t="str">
            <v>地中連続壁工（壁式）</v>
          </cell>
          <cell r="F55" t="str">
            <v>作業床</v>
          </cell>
          <cell r="G55" t="str">
            <v>【ｺﾝｸﾘｰﾄ規格、敷厚】</v>
          </cell>
          <cell r="H55" t="str">
            <v>ｍ2</v>
          </cell>
        </row>
        <row r="56">
          <cell r="F56" t="str">
            <v>ｶﾞｲﾄﾞｳｫｰﾙ</v>
          </cell>
          <cell r="H56" t="str">
            <v>ｍ</v>
          </cell>
        </row>
        <row r="57">
          <cell r="F57" t="str">
            <v>連壁掘削</v>
          </cell>
          <cell r="H57" t="str">
            <v>ｍ3</v>
          </cell>
        </row>
        <row r="58">
          <cell r="F58" t="str">
            <v>連壁鉄筋</v>
          </cell>
          <cell r="G58" t="str">
            <v>【材質】</v>
          </cell>
          <cell r="H58" t="str">
            <v>ｔ</v>
          </cell>
        </row>
        <row r="59">
          <cell r="F59" t="str">
            <v>連壁継手</v>
          </cell>
          <cell r="G59" t="str">
            <v>【規格】</v>
          </cell>
          <cell r="H59" t="str">
            <v>箇所</v>
          </cell>
        </row>
        <row r="60">
          <cell r="F60" t="str">
            <v>連壁ｺﾝｸﾘｰﾄ</v>
          </cell>
          <cell r="G60" t="str">
            <v>【ｺﾝｸﾘｰﾄ規格】</v>
          </cell>
          <cell r="H60" t="str">
            <v>ｍ3</v>
          </cell>
        </row>
        <row r="61">
          <cell r="F61" t="str">
            <v>ｱﾝｶｰ</v>
          </cell>
          <cell r="G61" t="str">
            <v>【鋼材規格、設計荷重、削孔長】</v>
          </cell>
          <cell r="H61" t="str">
            <v>本</v>
          </cell>
        </row>
        <row r="62">
          <cell r="F62" t="str">
            <v>切梁・腹起し</v>
          </cell>
          <cell r="H62" t="str">
            <v>ｔ</v>
          </cell>
        </row>
        <row r="63">
          <cell r="F63" t="str">
            <v>廃液処理</v>
          </cell>
          <cell r="H63" t="str">
            <v>ｍ3</v>
          </cell>
        </row>
        <row r="64">
          <cell r="F64" t="str">
            <v>泥土処理</v>
          </cell>
          <cell r="H64" t="str">
            <v>ｍ3</v>
          </cell>
        </row>
        <row r="65">
          <cell r="F65" t="str">
            <v>殻運搬処理</v>
          </cell>
          <cell r="G65" t="str">
            <v>【殻種類、運搬距離、処理費の有無】</v>
          </cell>
          <cell r="H65" t="str">
            <v>ｍ3</v>
          </cell>
        </row>
        <row r="66">
          <cell r="E66" t="str">
            <v>地中連続壁工（柱列式）</v>
          </cell>
          <cell r="F66" t="str">
            <v>作業床</v>
          </cell>
          <cell r="G66" t="str">
            <v>【ｺﾝｸﾘｰﾄ規格、敷厚】</v>
          </cell>
          <cell r="H66" t="str">
            <v>ｍ2</v>
          </cell>
        </row>
        <row r="67">
          <cell r="F67" t="str">
            <v>ｶﾞｲﾄﾞﾄﾚﾝﾁ</v>
          </cell>
          <cell r="H67" t="str">
            <v>ｍ3</v>
          </cell>
        </row>
        <row r="68">
          <cell r="F68" t="str">
            <v>柱列杭</v>
          </cell>
          <cell r="G68" t="str">
            <v>【掘削径】</v>
          </cell>
          <cell r="H68" t="str">
            <v>ｍ2</v>
          </cell>
        </row>
        <row r="69">
          <cell r="F69" t="str">
            <v>ｱﾝｶｰ</v>
          </cell>
          <cell r="G69" t="str">
            <v>【鋼材規格、設計荷重、削孔長】</v>
          </cell>
          <cell r="H69" t="str">
            <v>本</v>
          </cell>
        </row>
        <row r="70">
          <cell r="F70" t="str">
            <v>切梁・腹起し</v>
          </cell>
          <cell r="H70" t="str">
            <v>ｔ</v>
          </cell>
        </row>
        <row r="71">
          <cell r="F71" t="str">
            <v>泥土処理</v>
          </cell>
          <cell r="H71" t="str">
            <v>ｍ3</v>
          </cell>
        </row>
        <row r="72">
          <cell r="F72" t="str">
            <v>殻運搬処理</v>
          </cell>
          <cell r="G72" t="str">
            <v>【殻種類、運搬距離、処理費の有無】</v>
          </cell>
          <cell r="H72" t="str">
            <v>ｍ3</v>
          </cell>
        </row>
        <row r="73">
          <cell r="E73" t="str">
            <v>仮水路工</v>
          </cell>
          <cell r="F73" t="str">
            <v>ﾋｭｰﾑ管</v>
          </cell>
          <cell r="G73" t="str">
            <v>【径、長さ】</v>
          </cell>
          <cell r="H73" t="str">
            <v>ｍ</v>
          </cell>
        </row>
        <row r="74">
          <cell r="F74" t="str">
            <v>ｺﾙｹﾞｰﾄﾊﾟｲﾌﾟ</v>
          </cell>
          <cell r="G74" t="str">
            <v>【規格、板厚】</v>
          </cell>
          <cell r="H74" t="str">
            <v>ｍ</v>
          </cell>
        </row>
        <row r="75">
          <cell r="F75" t="str">
            <v>塩ﾋﾞ管</v>
          </cell>
          <cell r="G75" t="str">
            <v>【管径】</v>
          </cell>
          <cell r="H75" t="str">
            <v>ｍ</v>
          </cell>
        </row>
        <row r="76">
          <cell r="F76" t="str">
            <v>吸出し防止材</v>
          </cell>
          <cell r="G76" t="str">
            <v>【材質規格】</v>
          </cell>
          <cell r="H76" t="str">
            <v>ｍ2</v>
          </cell>
        </row>
        <row r="77">
          <cell r="F77" t="str">
            <v>素掘側溝</v>
          </cell>
          <cell r="H77" t="str">
            <v>ｍ</v>
          </cell>
        </row>
        <row r="78">
          <cell r="F78" t="str">
            <v>板柵水路</v>
          </cell>
          <cell r="G78" t="str">
            <v>【内幅、内高】</v>
          </cell>
          <cell r="H78" t="str">
            <v>ｍ</v>
          </cell>
        </row>
        <row r="79">
          <cell r="F79" t="str">
            <v>仮設鋼矢板水路</v>
          </cell>
          <cell r="G79" t="str">
            <v>【鋼矢板形式、長さ】</v>
          </cell>
          <cell r="H79" t="str">
            <v>ｍ</v>
          </cell>
        </row>
        <row r="80">
          <cell r="F80" t="str">
            <v>仮設軽量鋼矢板水路</v>
          </cell>
          <cell r="G80" t="str">
            <v>【軽量鋼矢板形式、長さ】</v>
          </cell>
          <cell r="H80" t="str">
            <v>ｍ</v>
          </cell>
        </row>
        <row r="81">
          <cell r="F81" t="str">
            <v>土のう</v>
          </cell>
          <cell r="G81" t="str">
            <v>【仕拵、積立、撤去】</v>
          </cell>
          <cell r="H81" t="str">
            <v>ｍ2</v>
          </cell>
        </row>
        <row r="82">
          <cell r="E82" t="str">
            <v>残土受入れ施設工</v>
          </cell>
          <cell r="F82" t="str">
            <v>法留柵</v>
          </cell>
          <cell r="G82" t="str">
            <v>【支柱材規格、土留材規格】</v>
          </cell>
          <cell r="H82" t="str">
            <v>ｍ</v>
          </cell>
        </row>
        <row r="83">
          <cell r="F83" t="str">
            <v>土のう</v>
          </cell>
          <cell r="G83" t="str">
            <v>【仕拵、積立、撤去】</v>
          </cell>
          <cell r="H83" t="str">
            <v>ｍ2</v>
          </cell>
        </row>
        <row r="84">
          <cell r="F84" t="str">
            <v>ｺﾝｸﾘｰﾄﾌﾞﾛｯｸ積み</v>
          </cell>
          <cell r="G84" t="str">
            <v>【ﾌﾞﾛｯｸ規格】</v>
          </cell>
          <cell r="H84" t="str">
            <v>ｍ2</v>
          </cell>
        </row>
        <row r="85">
          <cell r="F85" t="str">
            <v>ﾌﾟﾚｷｬｽﾄＬ型擁壁</v>
          </cell>
          <cell r="G85" t="str">
            <v>【ﾌﾞﾛｯｸ規格、高さ】</v>
          </cell>
          <cell r="H85" t="str">
            <v>ｍ</v>
          </cell>
        </row>
        <row r="86">
          <cell r="F86" t="str">
            <v>ﾌﾟﾚｷｬｽﾄ逆Ｔ型擁壁</v>
          </cell>
          <cell r="G86" t="str">
            <v>【ﾌﾞﾛｯｸ規格、高さ】</v>
          </cell>
          <cell r="H86" t="str">
            <v>ｍ</v>
          </cell>
        </row>
        <row r="87">
          <cell r="E87" t="str">
            <v>作業ﾔｰﾄﾞ整備工</v>
          </cell>
          <cell r="F87" t="str">
            <v>ﾔｰﾄﾞ造成</v>
          </cell>
          <cell r="H87" t="str">
            <v>ｍ2</v>
          </cell>
        </row>
        <row r="88">
          <cell r="F88" t="str">
            <v>敷砂利</v>
          </cell>
          <cell r="G88" t="str">
            <v>【砕石規格、敷厚】</v>
          </cell>
          <cell r="H88" t="str">
            <v>ｍ2</v>
          </cell>
        </row>
        <row r="89">
          <cell r="E89" t="str">
            <v>電力設備工</v>
          </cell>
          <cell r="F89" t="str">
            <v>受電設備</v>
          </cell>
          <cell r="H89" t="str">
            <v>箇所</v>
          </cell>
        </row>
        <row r="90">
          <cell r="F90" t="str">
            <v>配電設備</v>
          </cell>
          <cell r="H90" t="str">
            <v>ｍ</v>
          </cell>
        </row>
        <row r="91">
          <cell r="F91" t="str">
            <v>電動機設備</v>
          </cell>
          <cell r="H91" t="str">
            <v>式</v>
          </cell>
        </row>
        <row r="92">
          <cell r="F92" t="str">
            <v>照明設備</v>
          </cell>
          <cell r="H92" t="str">
            <v>式</v>
          </cell>
        </row>
        <row r="93">
          <cell r="E93" t="str">
            <v>用水設備工</v>
          </cell>
          <cell r="F93" t="str">
            <v>用水設備</v>
          </cell>
          <cell r="H93" t="str">
            <v>箇所</v>
          </cell>
        </row>
        <row r="94">
          <cell r="F94" t="str">
            <v>塩ﾋﾞ管</v>
          </cell>
          <cell r="G94" t="str">
            <v>【管径】</v>
          </cell>
          <cell r="H94" t="str">
            <v>ｍ</v>
          </cell>
        </row>
        <row r="95">
          <cell r="E95" t="str">
            <v>ｺﾝｸﾘｰﾄ製造設備工</v>
          </cell>
          <cell r="F95" t="str">
            <v>ｺﾝｸﾘｰﾄﾌﾟﾗﾝﾄ設備</v>
          </cell>
          <cell r="G95" t="str">
            <v>【ﾌﾟﾗﾝﾄ規格】</v>
          </cell>
          <cell r="H95" t="str">
            <v>基</v>
          </cell>
        </row>
        <row r="96">
          <cell r="F96" t="str">
            <v>ｹｰﾌﾞﾙｸﾚｰﾝ設備</v>
          </cell>
          <cell r="G96" t="str">
            <v>【ｹｰﾌﾞﾙｸﾚｰﾝ規格､ｳｲﾝﾁ規格】</v>
          </cell>
          <cell r="H96" t="str">
            <v>基</v>
          </cell>
        </row>
        <row r="97">
          <cell r="E97" t="str">
            <v>橋梁足場等設備工</v>
          </cell>
          <cell r="F97" t="str">
            <v>架設足場</v>
          </cell>
          <cell r="H97" t="str">
            <v>ｍ2</v>
          </cell>
        </row>
        <row r="98">
          <cell r="F98" t="str">
            <v>床版足場</v>
          </cell>
          <cell r="H98" t="str">
            <v>ｍ2</v>
          </cell>
        </row>
        <row r="99">
          <cell r="F99" t="str">
            <v>塗装足場</v>
          </cell>
          <cell r="H99" t="str">
            <v>ｍ2</v>
          </cell>
        </row>
        <row r="100">
          <cell r="F100" t="str">
            <v>側面塗装足場</v>
          </cell>
          <cell r="H100" t="str">
            <v>ｍ2</v>
          </cell>
        </row>
        <row r="101">
          <cell r="F101" t="str">
            <v>橋面作業車</v>
          </cell>
          <cell r="H101" t="str">
            <v>台</v>
          </cell>
        </row>
        <row r="102">
          <cell r="F102" t="str">
            <v>支承設置用足場</v>
          </cell>
          <cell r="H102" t="str">
            <v>ｍ</v>
          </cell>
        </row>
        <row r="103">
          <cell r="F103" t="str">
            <v>歩道橋用足場</v>
          </cell>
          <cell r="H103" t="str">
            <v>式</v>
          </cell>
        </row>
        <row r="104">
          <cell r="F104" t="str">
            <v>桁下足場</v>
          </cell>
          <cell r="H104" t="str">
            <v>ｍ2</v>
          </cell>
        </row>
        <row r="105">
          <cell r="F105" t="str">
            <v>側部足場</v>
          </cell>
          <cell r="H105" t="str">
            <v>ｍ</v>
          </cell>
        </row>
        <row r="106">
          <cell r="F106" t="str">
            <v>橋脚廻り足場</v>
          </cell>
          <cell r="H106" t="str">
            <v>ｍ</v>
          </cell>
        </row>
        <row r="107">
          <cell r="F107" t="str">
            <v>ｼｰﾄ張防護</v>
          </cell>
          <cell r="H107" t="str">
            <v>ｍ2</v>
          </cell>
        </row>
        <row r="108">
          <cell r="F108" t="str">
            <v>板張防護</v>
          </cell>
          <cell r="H108" t="str">
            <v>ｍ2</v>
          </cell>
        </row>
        <row r="109">
          <cell r="F109" t="str">
            <v>ﾜｲﾔｰﾌﾞﾘｯｼﾞ防護</v>
          </cell>
          <cell r="H109" t="str">
            <v>ｍ2</v>
          </cell>
        </row>
        <row r="110">
          <cell r="F110" t="str">
            <v>PC防護</v>
          </cell>
          <cell r="H110" t="str">
            <v>ｍ2</v>
          </cell>
        </row>
        <row r="111">
          <cell r="F111" t="str">
            <v>登り桟橋</v>
          </cell>
          <cell r="H111" t="str">
            <v>箇所</v>
          </cell>
        </row>
        <row r="112">
          <cell r="F112" t="str">
            <v>工事用ｴﾚﾍﾞｰﾀｰ</v>
          </cell>
          <cell r="H112" t="str">
            <v>基</v>
          </cell>
        </row>
        <row r="113">
          <cell r="E113" t="str">
            <v>ﾄﾝﾈﾙ仮設備工</v>
          </cell>
          <cell r="F113" t="str">
            <v>ﾄﾝﾈﾙ仮設備保守</v>
          </cell>
          <cell r="H113" t="str">
            <v>月</v>
          </cell>
        </row>
        <row r="114">
          <cell r="F114" t="str">
            <v>ﾄﾝﾈﾙ照明設備</v>
          </cell>
          <cell r="H114" t="str">
            <v>式</v>
          </cell>
        </row>
        <row r="115">
          <cell r="F115" t="str">
            <v>ﾄﾝﾈﾙ用水設備</v>
          </cell>
          <cell r="H115" t="str">
            <v>箇所</v>
          </cell>
        </row>
        <row r="116">
          <cell r="F116" t="str">
            <v>ﾄﾝﾈﾙ排水設備</v>
          </cell>
          <cell r="H116" t="str">
            <v>式</v>
          </cell>
        </row>
        <row r="117">
          <cell r="F117" t="str">
            <v>ﾄﾝﾈﾙ換気設備</v>
          </cell>
          <cell r="H117" t="str">
            <v>式</v>
          </cell>
        </row>
        <row r="118">
          <cell r="F118" t="str">
            <v>ﾄﾝﾈﾙ送気設備</v>
          </cell>
          <cell r="H118" t="str">
            <v>式</v>
          </cell>
        </row>
        <row r="119">
          <cell r="F119" t="str">
            <v>ﾄﾝﾈﾙ工事用連絡設備</v>
          </cell>
          <cell r="H119" t="str">
            <v>式</v>
          </cell>
        </row>
        <row r="120">
          <cell r="F120" t="str">
            <v>ﾄﾝﾈﾙ軌条設備</v>
          </cell>
          <cell r="H120" t="str">
            <v>式</v>
          </cell>
        </row>
        <row r="121">
          <cell r="F121" t="str">
            <v>ﾄﾝﾈﾙ充電設備</v>
          </cell>
          <cell r="H121" t="str">
            <v>日</v>
          </cell>
        </row>
        <row r="122">
          <cell r="F122" t="str">
            <v>吹付ﾌﾟﾗﾝﾄ設備組立解体</v>
          </cell>
          <cell r="H122" t="str">
            <v>基</v>
          </cell>
        </row>
        <row r="123">
          <cell r="F123" t="str">
            <v>ｽﾗｲﾄﾞｾﾝﾄﾙ組立解体</v>
          </cell>
          <cell r="H123" t="str">
            <v>基</v>
          </cell>
        </row>
        <row r="124">
          <cell r="F124" t="str">
            <v>防水作業台車組立解体</v>
          </cell>
          <cell r="H124" t="str">
            <v>基</v>
          </cell>
        </row>
        <row r="125">
          <cell r="F125" t="str">
            <v>ﾀｰﾝﾃｰﾌﾞﾙ設備</v>
          </cell>
          <cell r="H125" t="str">
            <v>式</v>
          </cell>
        </row>
        <row r="126">
          <cell r="F126" t="str">
            <v>ﾄﾝﾈﾙ用濁水処理設備</v>
          </cell>
          <cell r="H126" t="str">
            <v>式</v>
          </cell>
        </row>
        <row r="127">
          <cell r="F127" t="str">
            <v>防音設備</v>
          </cell>
          <cell r="H127" t="str">
            <v>式</v>
          </cell>
        </row>
        <row r="128">
          <cell r="E128" t="str">
            <v>ｼｪｯﾄﾞ仮設備工</v>
          </cell>
          <cell r="F128" t="str">
            <v>ｼｪｯﾄﾞ足場</v>
          </cell>
          <cell r="H128" t="str">
            <v>ｍ</v>
          </cell>
        </row>
        <row r="129">
          <cell r="F129" t="str">
            <v>ﾊﾟｲﾌﾟ吊り足場</v>
          </cell>
          <cell r="H129" t="str">
            <v>ｍ2</v>
          </cell>
        </row>
        <row r="130">
          <cell r="F130" t="str">
            <v>足場</v>
          </cell>
          <cell r="H130" t="str">
            <v>掛ｍ2</v>
          </cell>
        </row>
        <row r="131">
          <cell r="E131" t="str">
            <v>共同溝仮設備工</v>
          </cell>
          <cell r="F131" t="str">
            <v>仮階段</v>
          </cell>
          <cell r="G131" t="str">
            <v>【階段幅】</v>
          </cell>
          <cell r="H131" t="str">
            <v>箇所</v>
          </cell>
        </row>
        <row r="132">
          <cell r="E132" t="str">
            <v>防塵対策工</v>
          </cell>
          <cell r="F132" t="str">
            <v>仮設舗装</v>
          </cell>
          <cell r="G132" t="str">
            <v>【(表層の)材料種類、舗装厚】</v>
          </cell>
          <cell r="H132" t="str">
            <v>ｍ2</v>
          </cell>
        </row>
        <row r="133">
          <cell r="F133" t="str">
            <v>ﾀｲﾔ洗浄装置</v>
          </cell>
          <cell r="H133" t="str">
            <v>式</v>
          </cell>
        </row>
        <row r="134">
          <cell r="F134" t="str">
            <v>路面清掃</v>
          </cell>
          <cell r="H134" t="str">
            <v>式</v>
          </cell>
        </row>
        <row r="135">
          <cell r="F135" t="str">
            <v>散水</v>
          </cell>
          <cell r="H135" t="str">
            <v>式</v>
          </cell>
        </row>
        <row r="136">
          <cell r="E136" t="str">
            <v>汚濁防止工</v>
          </cell>
          <cell r="F136" t="str">
            <v>汚濁防止ﾌｪﾝｽ</v>
          </cell>
          <cell r="H136" t="str">
            <v>ｍ</v>
          </cell>
        </row>
        <row r="137">
          <cell r="F137" t="str">
            <v>濁水処理設備</v>
          </cell>
          <cell r="H137" t="str">
            <v>箇所</v>
          </cell>
        </row>
        <row r="138">
          <cell r="E138" t="str">
            <v>防護施設工</v>
          </cell>
          <cell r="F138" t="str">
            <v>発破防護柵</v>
          </cell>
          <cell r="H138" t="str">
            <v>ｍ2</v>
          </cell>
        </row>
        <row r="139">
          <cell r="F139" t="str">
            <v>仮囲い</v>
          </cell>
          <cell r="H139" t="str">
            <v>ｍ</v>
          </cell>
        </row>
        <row r="140">
          <cell r="F140" t="str">
            <v>立入防止柵</v>
          </cell>
          <cell r="G140" t="str">
            <v>【柵高】</v>
          </cell>
          <cell r="H140" t="str">
            <v>ｍ</v>
          </cell>
        </row>
        <row r="141">
          <cell r="E141" t="str">
            <v>除雪工</v>
          </cell>
          <cell r="F141" t="str">
            <v>現場内除雪A</v>
          </cell>
          <cell r="G141" t="str">
            <v>【貸与区分】</v>
          </cell>
          <cell r="H141" t="str">
            <v>時間</v>
          </cell>
        </row>
        <row r="142">
          <cell r="F142" t="str">
            <v>現場内除雪B</v>
          </cell>
          <cell r="H142" t="str">
            <v>人日</v>
          </cell>
        </row>
        <row r="143">
          <cell r="E143" t="str">
            <v>雪寒施設工</v>
          </cell>
          <cell r="F143" t="str">
            <v>ｳｪｻﾞｰｼｪﾙﾀｰ</v>
          </cell>
          <cell r="G143" t="str">
            <v>【規格】</v>
          </cell>
          <cell r="H143" t="str">
            <v>基</v>
          </cell>
        </row>
        <row r="144">
          <cell r="F144" t="str">
            <v>雪寒仮囲い</v>
          </cell>
          <cell r="G144" t="str">
            <v>【規格】</v>
          </cell>
          <cell r="H144" t="str">
            <v>ｍ2</v>
          </cell>
        </row>
        <row r="145">
          <cell r="F145" t="str">
            <v>小しぼり</v>
          </cell>
          <cell r="H145" t="str">
            <v>本</v>
          </cell>
        </row>
        <row r="146">
          <cell r="F146" t="str">
            <v>中しぼり</v>
          </cell>
          <cell r="H146" t="str">
            <v>本</v>
          </cell>
        </row>
        <row r="147">
          <cell r="E147" t="str">
            <v>法面吹付工</v>
          </cell>
          <cell r="F147" t="str">
            <v>仮設用ﾓﾙﾀﾙ吹付</v>
          </cell>
          <cell r="H147" t="str">
            <v>m2</v>
          </cell>
        </row>
        <row r="148">
          <cell r="E148" t="str">
            <v>支給品運搬工</v>
          </cell>
          <cell r="F148" t="str">
            <v>支給品運搬</v>
          </cell>
          <cell r="H148" t="str">
            <v>回</v>
          </cell>
        </row>
        <row r="149">
          <cell r="E149" t="str">
            <v>防音工</v>
          </cell>
          <cell r="F149" t="str">
            <v>仮設防音壁</v>
          </cell>
          <cell r="G149" t="str">
            <v>【防音壁規格、高さ、屋根の有無】</v>
          </cell>
          <cell r="H149" t="str">
            <v>箇所</v>
          </cell>
        </row>
        <row r="150">
          <cell r="F150" t="str">
            <v>仮設防音壁基礎</v>
          </cell>
          <cell r="G150" t="str">
            <v>【形式】</v>
          </cell>
          <cell r="H150" t="str">
            <v>箇所</v>
          </cell>
        </row>
        <row r="151">
          <cell r="F151" t="str">
            <v>仮設防音壁換気照明設備</v>
          </cell>
          <cell r="H151" t="str">
            <v>式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68DB7-CDAC-4FAF-B7BC-96D83F1B23BF}">
  <dimension ref="A1:I55"/>
  <sheetViews>
    <sheetView zoomScaleNormal="100" workbookViewId="0">
      <selection activeCell="F17" sqref="F17"/>
    </sheetView>
  </sheetViews>
  <sheetFormatPr defaultColWidth="9" defaultRowHeight="13.5"/>
  <cols>
    <col min="1" max="16384" width="9" style="40"/>
  </cols>
  <sheetData>
    <row r="1" spans="1:9">
      <c r="A1" s="37"/>
      <c r="B1" s="38"/>
      <c r="C1" s="38"/>
      <c r="D1" s="38"/>
      <c r="E1" s="38"/>
      <c r="F1" s="38"/>
      <c r="G1" s="38"/>
      <c r="H1" s="38"/>
      <c r="I1" s="39"/>
    </row>
    <row r="2" spans="1:9">
      <c r="A2" s="41"/>
      <c r="I2" s="42"/>
    </row>
    <row r="3" spans="1:9">
      <c r="A3" s="41"/>
      <c r="I3" s="42"/>
    </row>
    <row r="4" spans="1:9">
      <c r="A4" s="41"/>
      <c r="I4" s="42"/>
    </row>
    <row r="5" spans="1:9">
      <c r="A5" s="41"/>
      <c r="I5" s="42"/>
    </row>
    <row r="6" spans="1:9">
      <c r="A6" s="41"/>
      <c r="I6" s="42"/>
    </row>
    <row r="7" spans="1:9">
      <c r="A7" s="41"/>
      <c r="D7" s="43"/>
      <c r="I7" s="42"/>
    </row>
    <row r="8" spans="1:9">
      <c r="A8" s="41"/>
      <c r="I8" s="42"/>
    </row>
    <row r="9" spans="1:9">
      <c r="A9" s="41"/>
      <c r="I9" s="42"/>
    </row>
    <row r="10" spans="1:9">
      <c r="A10" s="41"/>
      <c r="I10" s="42"/>
    </row>
    <row r="11" spans="1:9">
      <c r="A11" s="41"/>
      <c r="I11" s="42"/>
    </row>
    <row r="12" spans="1:9">
      <c r="A12" s="41"/>
      <c r="I12" s="42"/>
    </row>
    <row r="13" spans="1:9">
      <c r="A13" s="41"/>
      <c r="I13" s="42"/>
    </row>
    <row r="14" spans="1:9">
      <c r="A14" s="41"/>
      <c r="I14" s="42"/>
    </row>
    <row r="15" spans="1:9">
      <c r="A15" s="41"/>
      <c r="I15" s="42"/>
    </row>
    <row r="16" spans="1:9">
      <c r="A16" s="41"/>
      <c r="I16" s="42"/>
    </row>
    <row r="17" spans="1:9">
      <c r="A17" s="41"/>
      <c r="I17" s="42"/>
    </row>
    <row r="18" spans="1:9">
      <c r="A18" s="41"/>
      <c r="I18" s="42"/>
    </row>
    <row r="19" spans="1:9">
      <c r="A19" s="41"/>
      <c r="I19" s="42"/>
    </row>
    <row r="20" spans="1:9" ht="21">
      <c r="A20" s="214" t="s">
        <v>48</v>
      </c>
      <c r="B20" s="215"/>
      <c r="C20" s="215"/>
      <c r="D20" s="215"/>
      <c r="E20" s="215"/>
      <c r="F20" s="215"/>
      <c r="G20" s="215"/>
      <c r="H20" s="215"/>
      <c r="I20" s="216"/>
    </row>
    <row r="21" spans="1:9">
      <c r="A21" s="41"/>
      <c r="I21" s="42"/>
    </row>
    <row r="22" spans="1:9">
      <c r="A22" s="41"/>
      <c r="I22" s="42"/>
    </row>
    <row r="23" spans="1:9">
      <c r="A23" s="41"/>
      <c r="I23" s="42"/>
    </row>
    <row r="24" spans="1:9">
      <c r="A24" s="41"/>
      <c r="I24" s="42"/>
    </row>
    <row r="25" spans="1:9">
      <c r="A25" s="41"/>
      <c r="I25" s="42"/>
    </row>
    <row r="26" spans="1:9">
      <c r="A26" s="41"/>
      <c r="I26" s="42"/>
    </row>
    <row r="27" spans="1:9" ht="15" customHeight="1">
      <c r="A27" s="44"/>
      <c r="B27" s="45"/>
      <c r="C27" s="45"/>
      <c r="D27" s="45"/>
      <c r="E27" s="45"/>
      <c r="F27" s="45"/>
      <c r="G27" s="45"/>
      <c r="H27" s="45"/>
      <c r="I27" s="46"/>
    </row>
    <row r="28" spans="1:9">
      <c r="A28" s="41"/>
      <c r="I28" s="42"/>
    </row>
    <row r="29" spans="1:9">
      <c r="A29" s="41"/>
      <c r="I29" s="42"/>
    </row>
    <row r="30" spans="1:9">
      <c r="A30" s="41"/>
      <c r="I30" s="42"/>
    </row>
    <row r="31" spans="1:9">
      <c r="A31" s="41"/>
      <c r="I31" s="42"/>
    </row>
    <row r="32" spans="1:9">
      <c r="A32" s="41"/>
      <c r="I32" s="42"/>
    </row>
    <row r="33" spans="1:9">
      <c r="A33" s="41"/>
      <c r="I33" s="42"/>
    </row>
    <row r="34" spans="1:9">
      <c r="A34" s="41"/>
      <c r="I34" s="42"/>
    </row>
    <row r="35" spans="1:9">
      <c r="A35" s="41"/>
      <c r="I35" s="42"/>
    </row>
    <row r="36" spans="1:9">
      <c r="A36" s="41"/>
      <c r="I36" s="42"/>
    </row>
    <row r="37" spans="1:9">
      <c r="A37" s="41"/>
      <c r="I37" s="42"/>
    </row>
    <row r="38" spans="1:9">
      <c r="A38" s="41"/>
      <c r="I38" s="42"/>
    </row>
    <row r="39" spans="1:9">
      <c r="A39" s="41"/>
      <c r="I39" s="42"/>
    </row>
    <row r="40" spans="1:9">
      <c r="A40" s="41"/>
      <c r="I40" s="42"/>
    </row>
    <row r="41" spans="1:9">
      <c r="A41" s="41"/>
      <c r="I41" s="42"/>
    </row>
    <row r="42" spans="1:9">
      <c r="A42" s="41"/>
      <c r="I42" s="42"/>
    </row>
    <row r="43" spans="1:9">
      <c r="A43" s="41"/>
      <c r="I43" s="42"/>
    </row>
    <row r="44" spans="1:9">
      <c r="A44" s="41"/>
      <c r="I44" s="42"/>
    </row>
    <row r="45" spans="1:9">
      <c r="A45" s="41"/>
      <c r="I45" s="42"/>
    </row>
    <row r="46" spans="1:9">
      <c r="A46" s="41"/>
      <c r="I46" s="42"/>
    </row>
    <row r="47" spans="1:9">
      <c r="A47" s="41"/>
      <c r="I47" s="42"/>
    </row>
    <row r="48" spans="1:9">
      <c r="A48" s="41"/>
      <c r="I48" s="42"/>
    </row>
    <row r="49" spans="1:9">
      <c r="A49" s="41"/>
      <c r="I49" s="42"/>
    </row>
    <row r="50" spans="1:9">
      <c r="A50" s="41"/>
      <c r="I50" s="42"/>
    </row>
    <row r="51" spans="1:9">
      <c r="A51" s="41"/>
      <c r="I51" s="42"/>
    </row>
    <row r="52" spans="1:9">
      <c r="A52" s="41"/>
      <c r="I52" s="42"/>
    </row>
    <row r="53" spans="1:9">
      <c r="A53" s="41"/>
      <c r="I53" s="42"/>
    </row>
    <row r="54" spans="1:9">
      <c r="A54" s="41"/>
      <c r="I54" s="42"/>
    </row>
    <row r="55" spans="1:9" ht="14.25" thickBot="1">
      <c r="A55" s="47"/>
      <c r="B55" s="48"/>
      <c r="C55" s="48"/>
      <c r="D55" s="48"/>
      <c r="E55" s="48"/>
      <c r="F55" s="48"/>
      <c r="G55" s="48"/>
      <c r="H55" s="48"/>
      <c r="I55" s="49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A2E2B-DCCA-470A-A61B-DEA7EF14878F}">
  <dimension ref="A1:D62"/>
  <sheetViews>
    <sheetView view="pageBreakPreview" zoomScale="60" zoomScaleNormal="100" workbookViewId="0">
      <selection activeCell="Q15" sqref="Q15:U15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1:4" ht="24.95" customHeight="1">
      <c r="A1" s="92"/>
      <c r="B1" s="93"/>
      <c r="C1" s="93"/>
      <c r="D1" s="94"/>
    </row>
    <row r="2" spans="1:4" ht="24.95" customHeight="1">
      <c r="A2" s="95"/>
      <c r="D2" s="96"/>
    </row>
    <row r="3" spans="1:4" ht="24.95" customHeight="1">
      <c r="A3" s="95"/>
      <c r="D3" s="96"/>
    </row>
    <row r="4" spans="1:4" ht="24.95" customHeight="1">
      <c r="A4" s="95"/>
      <c r="D4" s="96"/>
    </row>
    <row r="5" spans="1:4" ht="24.95" customHeight="1">
      <c r="A5" s="95"/>
      <c r="D5" s="96"/>
    </row>
    <row r="6" spans="1:4" ht="24.95" customHeight="1">
      <c r="A6" s="95"/>
      <c r="D6" s="96"/>
    </row>
    <row r="7" spans="1:4" ht="24.95" customHeight="1">
      <c r="A7" s="95"/>
      <c r="D7" s="96"/>
    </row>
    <row r="8" spans="1:4" ht="24.95" customHeight="1">
      <c r="A8" s="95"/>
      <c r="D8" s="96"/>
    </row>
    <row r="9" spans="1:4" ht="24.95" customHeight="1">
      <c r="A9" s="95"/>
      <c r="D9" s="96"/>
    </row>
    <row r="10" spans="1:4" ht="24.95" customHeight="1">
      <c r="A10" s="95"/>
      <c r="D10" s="96"/>
    </row>
    <row r="11" spans="1:4" ht="24.95" customHeight="1">
      <c r="A11" s="273" t="s">
        <v>18</v>
      </c>
      <c r="B11" s="274"/>
      <c r="C11" s="274"/>
      <c r="D11" s="275"/>
    </row>
    <row r="12" spans="1:4" ht="24.95" customHeight="1">
      <c r="A12" s="95"/>
      <c r="D12" s="96"/>
    </row>
    <row r="13" spans="1:4" ht="24.95" customHeight="1">
      <c r="A13" s="273" t="s">
        <v>19</v>
      </c>
      <c r="B13" s="274"/>
      <c r="C13" s="274"/>
      <c r="D13" s="275"/>
    </row>
    <row r="14" spans="1:4" ht="24.95" customHeight="1">
      <c r="A14" s="95"/>
      <c r="C14" s="97"/>
      <c r="D14" s="96"/>
    </row>
    <row r="15" spans="1:4" ht="24.95" customHeight="1">
      <c r="A15" s="95"/>
      <c r="C15" s="97"/>
      <c r="D15" s="96"/>
    </row>
    <row r="16" spans="1:4" ht="24.95" customHeight="1">
      <c r="A16" s="95"/>
      <c r="C16" s="97"/>
      <c r="D16" s="96"/>
    </row>
    <row r="17" spans="1:4" ht="24.95" customHeight="1">
      <c r="A17" s="95"/>
      <c r="C17" s="97"/>
      <c r="D17" s="96"/>
    </row>
    <row r="18" spans="1:4" ht="24.95" customHeight="1">
      <c r="A18" s="95"/>
      <c r="C18" s="97"/>
      <c r="D18" s="96"/>
    </row>
    <row r="19" spans="1:4" ht="24.95" customHeight="1">
      <c r="A19" s="95"/>
      <c r="C19" s="97"/>
      <c r="D19" s="96"/>
    </row>
    <row r="20" spans="1:4" ht="24.95" customHeight="1">
      <c r="A20" s="95"/>
      <c r="C20" s="97"/>
      <c r="D20" s="96"/>
    </row>
    <row r="21" spans="1:4" ht="24.95" customHeight="1">
      <c r="A21" s="95"/>
      <c r="D21" s="96"/>
    </row>
    <row r="22" spans="1:4" ht="24.95" customHeight="1">
      <c r="A22" s="95"/>
      <c r="D22" s="96"/>
    </row>
    <row r="23" spans="1:4" ht="24.95" customHeight="1">
      <c r="A23" s="95"/>
      <c r="D23" s="96"/>
    </row>
    <row r="24" spans="1:4" ht="24.95" customHeight="1">
      <c r="A24" s="95"/>
      <c r="D24" s="96"/>
    </row>
    <row r="25" spans="1:4" ht="24.95" customHeight="1">
      <c r="A25" s="95"/>
      <c r="D25" s="96"/>
    </row>
    <row r="26" spans="1:4" ht="24.95" customHeight="1">
      <c r="A26" s="95"/>
      <c r="D26" s="96"/>
    </row>
    <row r="27" spans="1:4" ht="24.95" customHeight="1">
      <c r="A27" s="95"/>
      <c r="D27" s="96"/>
    </row>
    <row r="28" spans="1:4" ht="24.95" customHeight="1">
      <c r="A28" s="95"/>
      <c r="D28" s="96"/>
    </row>
    <row r="29" spans="1:4" ht="24.95" customHeight="1">
      <c r="A29" s="95"/>
      <c r="D29" s="96"/>
    </row>
    <row r="30" spans="1:4" ht="24.95" customHeight="1" thickBot="1">
      <c r="A30" s="98"/>
      <c r="B30" s="99"/>
      <c r="C30" s="99"/>
      <c r="D30" s="100"/>
    </row>
    <row r="31" spans="1:4" ht="24.95" customHeight="1"/>
    <row r="32" spans="1:4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2">
    <mergeCell ref="A11:D11"/>
    <mergeCell ref="A13:D13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8384C-5695-47D2-BB46-407FA8A61BB6}">
  <dimension ref="A1:Q22"/>
  <sheetViews>
    <sheetView tabSelected="1" zoomScaleNormal="100" workbookViewId="0">
      <selection activeCell="K16" sqref="K16:M16"/>
    </sheetView>
  </sheetViews>
  <sheetFormatPr defaultRowHeight="13.5"/>
  <cols>
    <col min="1" max="5" width="3.625" customWidth="1"/>
    <col min="6" max="10" width="5.625" customWidth="1"/>
    <col min="11" max="13" width="4.125" customWidth="1"/>
    <col min="14" max="14" width="5.5" customWidth="1"/>
    <col min="15" max="16" width="4.125" customWidth="1"/>
    <col min="17" max="17" width="6.5" customWidth="1"/>
    <col min="18" max="18" width="2.125" customWidth="1"/>
    <col min="19" max="21" width="4.125" customWidth="1"/>
    <col min="257" max="261" width="3.625" customWidth="1"/>
    <col min="262" max="266" width="5.625" customWidth="1"/>
    <col min="267" max="269" width="4.125" customWidth="1"/>
    <col min="270" max="270" width="5.5" customWidth="1"/>
    <col min="271" max="272" width="4.125" customWidth="1"/>
    <col min="273" max="273" width="6.5" customWidth="1"/>
    <col min="274" max="274" width="2.125" customWidth="1"/>
    <col min="275" max="277" width="4.125" customWidth="1"/>
    <col min="513" max="517" width="3.625" customWidth="1"/>
    <col min="518" max="522" width="5.625" customWidth="1"/>
    <col min="523" max="525" width="4.125" customWidth="1"/>
    <col min="526" max="526" width="5.5" customWidth="1"/>
    <col min="527" max="528" width="4.125" customWidth="1"/>
    <col min="529" max="529" width="6.5" customWidth="1"/>
    <col min="530" max="530" width="2.125" customWidth="1"/>
    <col min="531" max="533" width="4.125" customWidth="1"/>
    <col min="769" max="773" width="3.625" customWidth="1"/>
    <col min="774" max="778" width="5.625" customWidth="1"/>
    <col min="779" max="781" width="4.125" customWidth="1"/>
    <col min="782" max="782" width="5.5" customWidth="1"/>
    <col min="783" max="784" width="4.125" customWidth="1"/>
    <col min="785" max="785" width="6.5" customWidth="1"/>
    <col min="786" max="786" width="2.125" customWidth="1"/>
    <col min="787" max="789" width="4.125" customWidth="1"/>
    <col min="1025" max="1029" width="3.625" customWidth="1"/>
    <col min="1030" max="1034" width="5.625" customWidth="1"/>
    <col min="1035" max="1037" width="4.125" customWidth="1"/>
    <col min="1038" max="1038" width="5.5" customWidth="1"/>
    <col min="1039" max="1040" width="4.125" customWidth="1"/>
    <col min="1041" max="1041" width="6.5" customWidth="1"/>
    <col min="1042" max="1042" width="2.125" customWidth="1"/>
    <col min="1043" max="1045" width="4.125" customWidth="1"/>
    <col min="1281" max="1285" width="3.625" customWidth="1"/>
    <col min="1286" max="1290" width="5.625" customWidth="1"/>
    <col min="1291" max="1293" width="4.125" customWidth="1"/>
    <col min="1294" max="1294" width="5.5" customWidth="1"/>
    <col min="1295" max="1296" width="4.125" customWidth="1"/>
    <col min="1297" max="1297" width="6.5" customWidth="1"/>
    <col min="1298" max="1298" width="2.125" customWidth="1"/>
    <col min="1299" max="1301" width="4.125" customWidth="1"/>
    <col min="1537" max="1541" width="3.625" customWidth="1"/>
    <col min="1542" max="1546" width="5.625" customWidth="1"/>
    <col min="1547" max="1549" width="4.125" customWidth="1"/>
    <col min="1550" max="1550" width="5.5" customWidth="1"/>
    <col min="1551" max="1552" width="4.125" customWidth="1"/>
    <col min="1553" max="1553" width="6.5" customWidth="1"/>
    <col min="1554" max="1554" width="2.125" customWidth="1"/>
    <col min="1555" max="1557" width="4.125" customWidth="1"/>
    <col min="1793" max="1797" width="3.625" customWidth="1"/>
    <col min="1798" max="1802" width="5.625" customWidth="1"/>
    <col min="1803" max="1805" width="4.125" customWidth="1"/>
    <col min="1806" max="1806" width="5.5" customWidth="1"/>
    <col min="1807" max="1808" width="4.125" customWidth="1"/>
    <col min="1809" max="1809" width="6.5" customWidth="1"/>
    <col min="1810" max="1810" width="2.125" customWidth="1"/>
    <col min="1811" max="1813" width="4.125" customWidth="1"/>
    <col min="2049" max="2053" width="3.625" customWidth="1"/>
    <col min="2054" max="2058" width="5.625" customWidth="1"/>
    <col min="2059" max="2061" width="4.125" customWidth="1"/>
    <col min="2062" max="2062" width="5.5" customWidth="1"/>
    <col min="2063" max="2064" width="4.125" customWidth="1"/>
    <col min="2065" max="2065" width="6.5" customWidth="1"/>
    <col min="2066" max="2066" width="2.125" customWidth="1"/>
    <col min="2067" max="2069" width="4.125" customWidth="1"/>
    <col min="2305" max="2309" width="3.625" customWidth="1"/>
    <col min="2310" max="2314" width="5.625" customWidth="1"/>
    <col min="2315" max="2317" width="4.125" customWidth="1"/>
    <col min="2318" max="2318" width="5.5" customWidth="1"/>
    <col min="2319" max="2320" width="4.125" customWidth="1"/>
    <col min="2321" max="2321" width="6.5" customWidth="1"/>
    <col min="2322" max="2322" width="2.125" customWidth="1"/>
    <col min="2323" max="2325" width="4.125" customWidth="1"/>
    <col min="2561" max="2565" width="3.625" customWidth="1"/>
    <col min="2566" max="2570" width="5.625" customWidth="1"/>
    <col min="2571" max="2573" width="4.125" customWidth="1"/>
    <col min="2574" max="2574" width="5.5" customWidth="1"/>
    <col min="2575" max="2576" width="4.125" customWidth="1"/>
    <col min="2577" max="2577" width="6.5" customWidth="1"/>
    <col min="2578" max="2578" width="2.125" customWidth="1"/>
    <col min="2579" max="2581" width="4.125" customWidth="1"/>
    <col min="2817" max="2821" width="3.625" customWidth="1"/>
    <col min="2822" max="2826" width="5.625" customWidth="1"/>
    <col min="2827" max="2829" width="4.125" customWidth="1"/>
    <col min="2830" max="2830" width="5.5" customWidth="1"/>
    <col min="2831" max="2832" width="4.125" customWidth="1"/>
    <col min="2833" max="2833" width="6.5" customWidth="1"/>
    <col min="2834" max="2834" width="2.125" customWidth="1"/>
    <col min="2835" max="2837" width="4.125" customWidth="1"/>
    <col min="3073" max="3077" width="3.625" customWidth="1"/>
    <col min="3078" max="3082" width="5.625" customWidth="1"/>
    <col min="3083" max="3085" width="4.125" customWidth="1"/>
    <col min="3086" max="3086" width="5.5" customWidth="1"/>
    <col min="3087" max="3088" width="4.125" customWidth="1"/>
    <col min="3089" max="3089" width="6.5" customWidth="1"/>
    <col min="3090" max="3090" width="2.125" customWidth="1"/>
    <col min="3091" max="3093" width="4.125" customWidth="1"/>
    <col min="3329" max="3333" width="3.625" customWidth="1"/>
    <col min="3334" max="3338" width="5.625" customWidth="1"/>
    <col min="3339" max="3341" width="4.125" customWidth="1"/>
    <col min="3342" max="3342" width="5.5" customWidth="1"/>
    <col min="3343" max="3344" width="4.125" customWidth="1"/>
    <col min="3345" max="3345" width="6.5" customWidth="1"/>
    <col min="3346" max="3346" width="2.125" customWidth="1"/>
    <col min="3347" max="3349" width="4.125" customWidth="1"/>
    <col min="3585" max="3589" width="3.625" customWidth="1"/>
    <col min="3590" max="3594" width="5.625" customWidth="1"/>
    <col min="3595" max="3597" width="4.125" customWidth="1"/>
    <col min="3598" max="3598" width="5.5" customWidth="1"/>
    <col min="3599" max="3600" width="4.125" customWidth="1"/>
    <col min="3601" max="3601" width="6.5" customWidth="1"/>
    <col min="3602" max="3602" width="2.125" customWidth="1"/>
    <col min="3603" max="3605" width="4.125" customWidth="1"/>
    <col min="3841" max="3845" width="3.625" customWidth="1"/>
    <col min="3846" max="3850" width="5.625" customWidth="1"/>
    <col min="3851" max="3853" width="4.125" customWidth="1"/>
    <col min="3854" max="3854" width="5.5" customWidth="1"/>
    <col min="3855" max="3856" width="4.125" customWidth="1"/>
    <col min="3857" max="3857" width="6.5" customWidth="1"/>
    <col min="3858" max="3858" width="2.125" customWidth="1"/>
    <col min="3859" max="3861" width="4.125" customWidth="1"/>
    <col min="4097" max="4101" width="3.625" customWidth="1"/>
    <col min="4102" max="4106" width="5.625" customWidth="1"/>
    <col min="4107" max="4109" width="4.125" customWidth="1"/>
    <col min="4110" max="4110" width="5.5" customWidth="1"/>
    <col min="4111" max="4112" width="4.125" customWidth="1"/>
    <col min="4113" max="4113" width="6.5" customWidth="1"/>
    <col min="4114" max="4114" width="2.125" customWidth="1"/>
    <col min="4115" max="4117" width="4.125" customWidth="1"/>
    <col min="4353" max="4357" width="3.625" customWidth="1"/>
    <col min="4358" max="4362" width="5.625" customWidth="1"/>
    <col min="4363" max="4365" width="4.125" customWidth="1"/>
    <col min="4366" max="4366" width="5.5" customWidth="1"/>
    <col min="4367" max="4368" width="4.125" customWidth="1"/>
    <col min="4369" max="4369" width="6.5" customWidth="1"/>
    <col min="4370" max="4370" width="2.125" customWidth="1"/>
    <col min="4371" max="4373" width="4.125" customWidth="1"/>
    <col min="4609" max="4613" width="3.625" customWidth="1"/>
    <col min="4614" max="4618" width="5.625" customWidth="1"/>
    <col min="4619" max="4621" width="4.125" customWidth="1"/>
    <col min="4622" max="4622" width="5.5" customWidth="1"/>
    <col min="4623" max="4624" width="4.125" customWidth="1"/>
    <col min="4625" max="4625" width="6.5" customWidth="1"/>
    <col min="4626" max="4626" width="2.125" customWidth="1"/>
    <col min="4627" max="4629" width="4.125" customWidth="1"/>
    <col min="4865" max="4869" width="3.625" customWidth="1"/>
    <col min="4870" max="4874" width="5.625" customWidth="1"/>
    <col min="4875" max="4877" width="4.125" customWidth="1"/>
    <col min="4878" max="4878" width="5.5" customWidth="1"/>
    <col min="4879" max="4880" width="4.125" customWidth="1"/>
    <col min="4881" max="4881" width="6.5" customWidth="1"/>
    <col min="4882" max="4882" width="2.125" customWidth="1"/>
    <col min="4883" max="4885" width="4.125" customWidth="1"/>
    <col min="5121" max="5125" width="3.625" customWidth="1"/>
    <col min="5126" max="5130" width="5.625" customWidth="1"/>
    <col min="5131" max="5133" width="4.125" customWidth="1"/>
    <col min="5134" max="5134" width="5.5" customWidth="1"/>
    <col min="5135" max="5136" width="4.125" customWidth="1"/>
    <col min="5137" max="5137" width="6.5" customWidth="1"/>
    <col min="5138" max="5138" width="2.125" customWidth="1"/>
    <col min="5139" max="5141" width="4.125" customWidth="1"/>
    <col min="5377" max="5381" width="3.625" customWidth="1"/>
    <col min="5382" max="5386" width="5.625" customWidth="1"/>
    <col min="5387" max="5389" width="4.125" customWidth="1"/>
    <col min="5390" max="5390" width="5.5" customWidth="1"/>
    <col min="5391" max="5392" width="4.125" customWidth="1"/>
    <col min="5393" max="5393" width="6.5" customWidth="1"/>
    <col min="5394" max="5394" width="2.125" customWidth="1"/>
    <col min="5395" max="5397" width="4.125" customWidth="1"/>
    <col min="5633" max="5637" width="3.625" customWidth="1"/>
    <col min="5638" max="5642" width="5.625" customWidth="1"/>
    <col min="5643" max="5645" width="4.125" customWidth="1"/>
    <col min="5646" max="5646" width="5.5" customWidth="1"/>
    <col min="5647" max="5648" width="4.125" customWidth="1"/>
    <col min="5649" max="5649" width="6.5" customWidth="1"/>
    <col min="5650" max="5650" width="2.125" customWidth="1"/>
    <col min="5651" max="5653" width="4.125" customWidth="1"/>
    <col min="5889" max="5893" width="3.625" customWidth="1"/>
    <col min="5894" max="5898" width="5.625" customWidth="1"/>
    <col min="5899" max="5901" width="4.125" customWidth="1"/>
    <col min="5902" max="5902" width="5.5" customWidth="1"/>
    <col min="5903" max="5904" width="4.125" customWidth="1"/>
    <col min="5905" max="5905" width="6.5" customWidth="1"/>
    <col min="5906" max="5906" width="2.125" customWidth="1"/>
    <col min="5907" max="5909" width="4.125" customWidth="1"/>
    <col min="6145" max="6149" width="3.625" customWidth="1"/>
    <col min="6150" max="6154" width="5.625" customWidth="1"/>
    <col min="6155" max="6157" width="4.125" customWidth="1"/>
    <col min="6158" max="6158" width="5.5" customWidth="1"/>
    <col min="6159" max="6160" width="4.125" customWidth="1"/>
    <col min="6161" max="6161" width="6.5" customWidth="1"/>
    <col min="6162" max="6162" width="2.125" customWidth="1"/>
    <col min="6163" max="6165" width="4.125" customWidth="1"/>
    <col min="6401" max="6405" width="3.625" customWidth="1"/>
    <col min="6406" max="6410" width="5.625" customWidth="1"/>
    <col min="6411" max="6413" width="4.125" customWidth="1"/>
    <col min="6414" max="6414" width="5.5" customWidth="1"/>
    <col min="6415" max="6416" width="4.125" customWidth="1"/>
    <col min="6417" max="6417" width="6.5" customWidth="1"/>
    <col min="6418" max="6418" width="2.125" customWidth="1"/>
    <col min="6419" max="6421" width="4.125" customWidth="1"/>
    <col min="6657" max="6661" width="3.625" customWidth="1"/>
    <col min="6662" max="6666" width="5.625" customWidth="1"/>
    <col min="6667" max="6669" width="4.125" customWidth="1"/>
    <col min="6670" max="6670" width="5.5" customWidth="1"/>
    <col min="6671" max="6672" width="4.125" customWidth="1"/>
    <col min="6673" max="6673" width="6.5" customWidth="1"/>
    <col min="6674" max="6674" width="2.125" customWidth="1"/>
    <col min="6675" max="6677" width="4.125" customWidth="1"/>
    <col min="6913" max="6917" width="3.625" customWidth="1"/>
    <col min="6918" max="6922" width="5.625" customWidth="1"/>
    <col min="6923" max="6925" width="4.125" customWidth="1"/>
    <col min="6926" max="6926" width="5.5" customWidth="1"/>
    <col min="6927" max="6928" width="4.125" customWidth="1"/>
    <col min="6929" max="6929" width="6.5" customWidth="1"/>
    <col min="6930" max="6930" width="2.125" customWidth="1"/>
    <col min="6931" max="6933" width="4.125" customWidth="1"/>
    <col min="7169" max="7173" width="3.625" customWidth="1"/>
    <col min="7174" max="7178" width="5.625" customWidth="1"/>
    <col min="7179" max="7181" width="4.125" customWidth="1"/>
    <col min="7182" max="7182" width="5.5" customWidth="1"/>
    <col min="7183" max="7184" width="4.125" customWidth="1"/>
    <col min="7185" max="7185" width="6.5" customWidth="1"/>
    <col min="7186" max="7186" width="2.125" customWidth="1"/>
    <col min="7187" max="7189" width="4.125" customWidth="1"/>
    <col min="7425" max="7429" width="3.625" customWidth="1"/>
    <col min="7430" max="7434" width="5.625" customWidth="1"/>
    <col min="7435" max="7437" width="4.125" customWidth="1"/>
    <col min="7438" max="7438" width="5.5" customWidth="1"/>
    <col min="7439" max="7440" width="4.125" customWidth="1"/>
    <col min="7441" max="7441" width="6.5" customWidth="1"/>
    <col min="7442" max="7442" width="2.125" customWidth="1"/>
    <col min="7443" max="7445" width="4.125" customWidth="1"/>
    <col min="7681" max="7685" width="3.625" customWidth="1"/>
    <col min="7686" max="7690" width="5.625" customWidth="1"/>
    <col min="7691" max="7693" width="4.125" customWidth="1"/>
    <col min="7694" max="7694" width="5.5" customWidth="1"/>
    <col min="7695" max="7696" width="4.125" customWidth="1"/>
    <col min="7697" max="7697" width="6.5" customWidth="1"/>
    <col min="7698" max="7698" width="2.125" customWidth="1"/>
    <col min="7699" max="7701" width="4.125" customWidth="1"/>
    <col min="7937" max="7941" width="3.625" customWidth="1"/>
    <col min="7942" max="7946" width="5.625" customWidth="1"/>
    <col min="7947" max="7949" width="4.125" customWidth="1"/>
    <col min="7950" max="7950" width="5.5" customWidth="1"/>
    <col min="7951" max="7952" width="4.125" customWidth="1"/>
    <col min="7953" max="7953" width="6.5" customWidth="1"/>
    <col min="7954" max="7954" width="2.125" customWidth="1"/>
    <col min="7955" max="7957" width="4.125" customWidth="1"/>
    <col min="8193" max="8197" width="3.625" customWidth="1"/>
    <col min="8198" max="8202" width="5.625" customWidth="1"/>
    <col min="8203" max="8205" width="4.125" customWidth="1"/>
    <col min="8206" max="8206" width="5.5" customWidth="1"/>
    <col min="8207" max="8208" width="4.125" customWidth="1"/>
    <col min="8209" max="8209" width="6.5" customWidth="1"/>
    <col min="8210" max="8210" width="2.125" customWidth="1"/>
    <col min="8211" max="8213" width="4.125" customWidth="1"/>
    <col min="8449" max="8453" width="3.625" customWidth="1"/>
    <col min="8454" max="8458" width="5.625" customWidth="1"/>
    <col min="8459" max="8461" width="4.125" customWidth="1"/>
    <col min="8462" max="8462" width="5.5" customWidth="1"/>
    <col min="8463" max="8464" width="4.125" customWidth="1"/>
    <col min="8465" max="8465" width="6.5" customWidth="1"/>
    <col min="8466" max="8466" width="2.125" customWidth="1"/>
    <col min="8467" max="8469" width="4.125" customWidth="1"/>
    <col min="8705" max="8709" width="3.625" customWidth="1"/>
    <col min="8710" max="8714" width="5.625" customWidth="1"/>
    <col min="8715" max="8717" width="4.125" customWidth="1"/>
    <col min="8718" max="8718" width="5.5" customWidth="1"/>
    <col min="8719" max="8720" width="4.125" customWidth="1"/>
    <col min="8721" max="8721" width="6.5" customWidth="1"/>
    <col min="8722" max="8722" width="2.125" customWidth="1"/>
    <col min="8723" max="8725" width="4.125" customWidth="1"/>
    <col min="8961" max="8965" width="3.625" customWidth="1"/>
    <col min="8966" max="8970" width="5.625" customWidth="1"/>
    <col min="8971" max="8973" width="4.125" customWidth="1"/>
    <col min="8974" max="8974" width="5.5" customWidth="1"/>
    <col min="8975" max="8976" width="4.125" customWidth="1"/>
    <col min="8977" max="8977" width="6.5" customWidth="1"/>
    <col min="8978" max="8978" width="2.125" customWidth="1"/>
    <col min="8979" max="8981" width="4.125" customWidth="1"/>
    <col min="9217" max="9221" width="3.625" customWidth="1"/>
    <col min="9222" max="9226" width="5.625" customWidth="1"/>
    <col min="9227" max="9229" width="4.125" customWidth="1"/>
    <col min="9230" max="9230" width="5.5" customWidth="1"/>
    <col min="9231" max="9232" width="4.125" customWidth="1"/>
    <col min="9233" max="9233" width="6.5" customWidth="1"/>
    <col min="9234" max="9234" width="2.125" customWidth="1"/>
    <col min="9235" max="9237" width="4.125" customWidth="1"/>
    <col min="9473" max="9477" width="3.625" customWidth="1"/>
    <col min="9478" max="9482" width="5.625" customWidth="1"/>
    <col min="9483" max="9485" width="4.125" customWidth="1"/>
    <col min="9486" max="9486" width="5.5" customWidth="1"/>
    <col min="9487" max="9488" width="4.125" customWidth="1"/>
    <col min="9489" max="9489" width="6.5" customWidth="1"/>
    <col min="9490" max="9490" width="2.125" customWidth="1"/>
    <col min="9491" max="9493" width="4.125" customWidth="1"/>
    <col min="9729" max="9733" width="3.625" customWidth="1"/>
    <col min="9734" max="9738" width="5.625" customWidth="1"/>
    <col min="9739" max="9741" width="4.125" customWidth="1"/>
    <col min="9742" max="9742" width="5.5" customWidth="1"/>
    <col min="9743" max="9744" width="4.125" customWidth="1"/>
    <col min="9745" max="9745" width="6.5" customWidth="1"/>
    <col min="9746" max="9746" width="2.125" customWidth="1"/>
    <col min="9747" max="9749" width="4.125" customWidth="1"/>
    <col min="9985" max="9989" width="3.625" customWidth="1"/>
    <col min="9990" max="9994" width="5.625" customWidth="1"/>
    <col min="9995" max="9997" width="4.125" customWidth="1"/>
    <col min="9998" max="9998" width="5.5" customWidth="1"/>
    <col min="9999" max="10000" width="4.125" customWidth="1"/>
    <col min="10001" max="10001" width="6.5" customWidth="1"/>
    <col min="10002" max="10002" width="2.125" customWidth="1"/>
    <col min="10003" max="10005" width="4.125" customWidth="1"/>
    <col min="10241" max="10245" width="3.625" customWidth="1"/>
    <col min="10246" max="10250" width="5.625" customWidth="1"/>
    <col min="10251" max="10253" width="4.125" customWidth="1"/>
    <col min="10254" max="10254" width="5.5" customWidth="1"/>
    <col min="10255" max="10256" width="4.125" customWidth="1"/>
    <col min="10257" max="10257" width="6.5" customWidth="1"/>
    <col min="10258" max="10258" width="2.125" customWidth="1"/>
    <col min="10259" max="10261" width="4.125" customWidth="1"/>
    <col min="10497" max="10501" width="3.625" customWidth="1"/>
    <col min="10502" max="10506" width="5.625" customWidth="1"/>
    <col min="10507" max="10509" width="4.125" customWidth="1"/>
    <col min="10510" max="10510" width="5.5" customWidth="1"/>
    <col min="10511" max="10512" width="4.125" customWidth="1"/>
    <col min="10513" max="10513" width="6.5" customWidth="1"/>
    <col min="10514" max="10514" width="2.125" customWidth="1"/>
    <col min="10515" max="10517" width="4.125" customWidth="1"/>
    <col min="10753" max="10757" width="3.625" customWidth="1"/>
    <col min="10758" max="10762" width="5.625" customWidth="1"/>
    <col min="10763" max="10765" width="4.125" customWidth="1"/>
    <col min="10766" max="10766" width="5.5" customWidth="1"/>
    <col min="10767" max="10768" width="4.125" customWidth="1"/>
    <col min="10769" max="10769" width="6.5" customWidth="1"/>
    <col min="10770" max="10770" width="2.125" customWidth="1"/>
    <col min="10771" max="10773" width="4.125" customWidth="1"/>
    <col min="11009" max="11013" width="3.625" customWidth="1"/>
    <col min="11014" max="11018" width="5.625" customWidth="1"/>
    <col min="11019" max="11021" width="4.125" customWidth="1"/>
    <col min="11022" max="11022" width="5.5" customWidth="1"/>
    <col min="11023" max="11024" width="4.125" customWidth="1"/>
    <col min="11025" max="11025" width="6.5" customWidth="1"/>
    <col min="11026" max="11026" width="2.125" customWidth="1"/>
    <col min="11027" max="11029" width="4.125" customWidth="1"/>
    <col min="11265" max="11269" width="3.625" customWidth="1"/>
    <col min="11270" max="11274" width="5.625" customWidth="1"/>
    <col min="11275" max="11277" width="4.125" customWidth="1"/>
    <col min="11278" max="11278" width="5.5" customWidth="1"/>
    <col min="11279" max="11280" width="4.125" customWidth="1"/>
    <col min="11281" max="11281" width="6.5" customWidth="1"/>
    <col min="11282" max="11282" width="2.125" customWidth="1"/>
    <col min="11283" max="11285" width="4.125" customWidth="1"/>
    <col min="11521" max="11525" width="3.625" customWidth="1"/>
    <col min="11526" max="11530" width="5.625" customWidth="1"/>
    <col min="11531" max="11533" width="4.125" customWidth="1"/>
    <col min="11534" max="11534" width="5.5" customWidth="1"/>
    <col min="11535" max="11536" width="4.125" customWidth="1"/>
    <col min="11537" max="11537" width="6.5" customWidth="1"/>
    <col min="11538" max="11538" width="2.125" customWidth="1"/>
    <col min="11539" max="11541" width="4.125" customWidth="1"/>
    <col min="11777" max="11781" width="3.625" customWidth="1"/>
    <col min="11782" max="11786" width="5.625" customWidth="1"/>
    <col min="11787" max="11789" width="4.125" customWidth="1"/>
    <col min="11790" max="11790" width="5.5" customWidth="1"/>
    <col min="11791" max="11792" width="4.125" customWidth="1"/>
    <col min="11793" max="11793" width="6.5" customWidth="1"/>
    <col min="11794" max="11794" width="2.125" customWidth="1"/>
    <col min="11795" max="11797" width="4.125" customWidth="1"/>
    <col min="12033" max="12037" width="3.625" customWidth="1"/>
    <col min="12038" max="12042" width="5.625" customWidth="1"/>
    <col min="12043" max="12045" width="4.125" customWidth="1"/>
    <col min="12046" max="12046" width="5.5" customWidth="1"/>
    <col min="12047" max="12048" width="4.125" customWidth="1"/>
    <col min="12049" max="12049" width="6.5" customWidth="1"/>
    <col min="12050" max="12050" width="2.125" customWidth="1"/>
    <col min="12051" max="12053" width="4.125" customWidth="1"/>
    <col min="12289" max="12293" width="3.625" customWidth="1"/>
    <col min="12294" max="12298" width="5.625" customWidth="1"/>
    <col min="12299" max="12301" width="4.125" customWidth="1"/>
    <col min="12302" max="12302" width="5.5" customWidth="1"/>
    <col min="12303" max="12304" width="4.125" customWidth="1"/>
    <col min="12305" max="12305" width="6.5" customWidth="1"/>
    <col min="12306" max="12306" width="2.125" customWidth="1"/>
    <col min="12307" max="12309" width="4.125" customWidth="1"/>
    <col min="12545" max="12549" width="3.625" customWidth="1"/>
    <col min="12550" max="12554" width="5.625" customWidth="1"/>
    <col min="12555" max="12557" width="4.125" customWidth="1"/>
    <col min="12558" max="12558" width="5.5" customWidth="1"/>
    <col min="12559" max="12560" width="4.125" customWidth="1"/>
    <col min="12561" max="12561" width="6.5" customWidth="1"/>
    <col min="12562" max="12562" width="2.125" customWidth="1"/>
    <col min="12563" max="12565" width="4.125" customWidth="1"/>
    <col min="12801" max="12805" width="3.625" customWidth="1"/>
    <col min="12806" max="12810" width="5.625" customWidth="1"/>
    <col min="12811" max="12813" width="4.125" customWidth="1"/>
    <col min="12814" max="12814" width="5.5" customWidth="1"/>
    <col min="12815" max="12816" width="4.125" customWidth="1"/>
    <col min="12817" max="12817" width="6.5" customWidth="1"/>
    <col min="12818" max="12818" width="2.125" customWidth="1"/>
    <col min="12819" max="12821" width="4.125" customWidth="1"/>
    <col min="13057" max="13061" width="3.625" customWidth="1"/>
    <col min="13062" max="13066" width="5.625" customWidth="1"/>
    <col min="13067" max="13069" width="4.125" customWidth="1"/>
    <col min="13070" max="13070" width="5.5" customWidth="1"/>
    <col min="13071" max="13072" width="4.125" customWidth="1"/>
    <col min="13073" max="13073" width="6.5" customWidth="1"/>
    <col min="13074" max="13074" width="2.125" customWidth="1"/>
    <col min="13075" max="13077" width="4.125" customWidth="1"/>
    <col min="13313" max="13317" width="3.625" customWidth="1"/>
    <col min="13318" max="13322" width="5.625" customWidth="1"/>
    <col min="13323" max="13325" width="4.125" customWidth="1"/>
    <col min="13326" max="13326" width="5.5" customWidth="1"/>
    <col min="13327" max="13328" width="4.125" customWidth="1"/>
    <col min="13329" max="13329" width="6.5" customWidth="1"/>
    <col min="13330" max="13330" width="2.125" customWidth="1"/>
    <col min="13331" max="13333" width="4.125" customWidth="1"/>
    <col min="13569" max="13573" width="3.625" customWidth="1"/>
    <col min="13574" max="13578" width="5.625" customWidth="1"/>
    <col min="13579" max="13581" width="4.125" customWidth="1"/>
    <col min="13582" max="13582" width="5.5" customWidth="1"/>
    <col min="13583" max="13584" width="4.125" customWidth="1"/>
    <col min="13585" max="13585" width="6.5" customWidth="1"/>
    <col min="13586" max="13586" width="2.125" customWidth="1"/>
    <col min="13587" max="13589" width="4.125" customWidth="1"/>
    <col min="13825" max="13829" width="3.625" customWidth="1"/>
    <col min="13830" max="13834" width="5.625" customWidth="1"/>
    <col min="13835" max="13837" width="4.125" customWidth="1"/>
    <col min="13838" max="13838" width="5.5" customWidth="1"/>
    <col min="13839" max="13840" width="4.125" customWidth="1"/>
    <col min="13841" max="13841" width="6.5" customWidth="1"/>
    <col min="13842" max="13842" width="2.125" customWidth="1"/>
    <col min="13843" max="13845" width="4.125" customWidth="1"/>
    <col min="14081" max="14085" width="3.625" customWidth="1"/>
    <col min="14086" max="14090" width="5.625" customWidth="1"/>
    <col min="14091" max="14093" width="4.125" customWidth="1"/>
    <col min="14094" max="14094" width="5.5" customWidth="1"/>
    <col min="14095" max="14096" width="4.125" customWidth="1"/>
    <col min="14097" max="14097" width="6.5" customWidth="1"/>
    <col min="14098" max="14098" width="2.125" customWidth="1"/>
    <col min="14099" max="14101" width="4.125" customWidth="1"/>
    <col min="14337" max="14341" width="3.625" customWidth="1"/>
    <col min="14342" max="14346" width="5.625" customWidth="1"/>
    <col min="14347" max="14349" width="4.125" customWidth="1"/>
    <col min="14350" max="14350" width="5.5" customWidth="1"/>
    <col min="14351" max="14352" width="4.125" customWidth="1"/>
    <col min="14353" max="14353" width="6.5" customWidth="1"/>
    <col min="14354" max="14354" width="2.125" customWidth="1"/>
    <col min="14355" max="14357" width="4.125" customWidth="1"/>
    <col min="14593" max="14597" width="3.625" customWidth="1"/>
    <col min="14598" max="14602" width="5.625" customWidth="1"/>
    <col min="14603" max="14605" width="4.125" customWidth="1"/>
    <col min="14606" max="14606" width="5.5" customWidth="1"/>
    <col min="14607" max="14608" width="4.125" customWidth="1"/>
    <col min="14609" max="14609" width="6.5" customWidth="1"/>
    <col min="14610" max="14610" width="2.125" customWidth="1"/>
    <col min="14611" max="14613" width="4.125" customWidth="1"/>
    <col min="14849" max="14853" width="3.625" customWidth="1"/>
    <col min="14854" max="14858" width="5.625" customWidth="1"/>
    <col min="14859" max="14861" width="4.125" customWidth="1"/>
    <col min="14862" max="14862" width="5.5" customWidth="1"/>
    <col min="14863" max="14864" width="4.125" customWidth="1"/>
    <col min="14865" max="14865" width="6.5" customWidth="1"/>
    <col min="14866" max="14866" width="2.125" customWidth="1"/>
    <col min="14867" max="14869" width="4.125" customWidth="1"/>
    <col min="15105" max="15109" width="3.625" customWidth="1"/>
    <col min="15110" max="15114" width="5.625" customWidth="1"/>
    <col min="15115" max="15117" width="4.125" customWidth="1"/>
    <col min="15118" max="15118" width="5.5" customWidth="1"/>
    <col min="15119" max="15120" width="4.125" customWidth="1"/>
    <col min="15121" max="15121" width="6.5" customWidth="1"/>
    <col min="15122" max="15122" width="2.125" customWidth="1"/>
    <col min="15123" max="15125" width="4.125" customWidth="1"/>
    <col min="15361" max="15365" width="3.625" customWidth="1"/>
    <col min="15366" max="15370" width="5.625" customWidth="1"/>
    <col min="15371" max="15373" width="4.125" customWidth="1"/>
    <col min="15374" max="15374" width="5.5" customWidth="1"/>
    <col min="15375" max="15376" width="4.125" customWidth="1"/>
    <col min="15377" max="15377" width="6.5" customWidth="1"/>
    <col min="15378" max="15378" width="2.125" customWidth="1"/>
    <col min="15379" max="15381" width="4.125" customWidth="1"/>
    <col min="15617" max="15621" width="3.625" customWidth="1"/>
    <col min="15622" max="15626" width="5.625" customWidth="1"/>
    <col min="15627" max="15629" width="4.125" customWidth="1"/>
    <col min="15630" max="15630" width="5.5" customWidth="1"/>
    <col min="15631" max="15632" width="4.125" customWidth="1"/>
    <col min="15633" max="15633" width="6.5" customWidth="1"/>
    <col min="15634" max="15634" width="2.125" customWidth="1"/>
    <col min="15635" max="15637" width="4.125" customWidth="1"/>
    <col min="15873" max="15877" width="3.625" customWidth="1"/>
    <col min="15878" max="15882" width="5.625" customWidth="1"/>
    <col min="15883" max="15885" width="4.125" customWidth="1"/>
    <col min="15886" max="15886" width="5.5" customWidth="1"/>
    <col min="15887" max="15888" width="4.125" customWidth="1"/>
    <col min="15889" max="15889" width="6.5" customWidth="1"/>
    <col min="15890" max="15890" width="2.125" customWidth="1"/>
    <col min="15891" max="15893" width="4.125" customWidth="1"/>
    <col min="16129" max="16133" width="3.625" customWidth="1"/>
    <col min="16134" max="16138" width="5.625" customWidth="1"/>
    <col min="16139" max="16141" width="4.125" customWidth="1"/>
    <col min="16142" max="16142" width="5.5" customWidth="1"/>
    <col min="16143" max="16144" width="4.125" customWidth="1"/>
    <col min="16145" max="16145" width="6.5" customWidth="1"/>
    <col min="16146" max="16146" width="2.125" customWidth="1"/>
    <col min="16147" max="16149" width="4.125" customWidth="1"/>
  </cols>
  <sheetData>
    <row r="1" spans="1:17" ht="18" customHeight="1"/>
    <row r="2" spans="1:17" ht="24.95" customHeight="1">
      <c r="A2" s="308" t="s">
        <v>20</v>
      </c>
      <c r="B2" s="309"/>
      <c r="C2" s="309"/>
      <c r="D2" s="309"/>
      <c r="E2" s="310"/>
      <c r="F2" s="308" t="s">
        <v>1</v>
      </c>
      <c r="G2" s="309"/>
      <c r="H2" s="309"/>
      <c r="I2" s="309"/>
      <c r="J2" s="310"/>
      <c r="K2" s="308" t="s">
        <v>21</v>
      </c>
      <c r="L2" s="309"/>
      <c r="M2" s="310"/>
      <c r="N2" s="101" t="s">
        <v>22</v>
      </c>
      <c r="O2" s="308" t="s">
        <v>23</v>
      </c>
      <c r="P2" s="309"/>
      <c r="Q2" s="310"/>
    </row>
    <row r="3" spans="1:17" ht="24.95" customHeight="1">
      <c r="A3" s="102"/>
      <c r="B3" s="103"/>
      <c r="C3" s="103"/>
      <c r="D3" s="103"/>
      <c r="E3" s="104"/>
      <c r="F3" s="102"/>
      <c r="G3" s="103"/>
      <c r="H3" s="103"/>
      <c r="I3" s="103"/>
      <c r="J3" s="104"/>
      <c r="K3" s="279"/>
      <c r="L3" s="280"/>
      <c r="M3" s="281"/>
      <c r="N3" s="102"/>
      <c r="O3" s="102"/>
      <c r="P3" s="103"/>
      <c r="Q3" s="104"/>
    </row>
    <row r="4" spans="1:17" ht="24.95" customHeight="1">
      <c r="A4" s="293" t="s">
        <v>24</v>
      </c>
      <c r="B4" s="298"/>
      <c r="C4" s="298"/>
      <c r="D4" s="298"/>
      <c r="E4" s="294"/>
      <c r="F4" s="299" t="s">
        <v>25</v>
      </c>
      <c r="G4" s="300"/>
      <c r="H4" s="300"/>
      <c r="I4" s="300"/>
      <c r="J4" s="301"/>
      <c r="K4" s="302">
        <v>7</v>
      </c>
      <c r="L4" s="303"/>
      <c r="M4" s="304"/>
      <c r="N4" s="105" t="s">
        <v>26</v>
      </c>
      <c r="O4" s="293" t="s">
        <v>64</v>
      </c>
      <c r="P4" s="298"/>
      <c r="Q4" s="294"/>
    </row>
    <row r="5" spans="1:17" ht="24.95" customHeight="1">
      <c r="A5" s="327"/>
      <c r="B5" s="329"/>
      <c r="C5" s="329"/>
      <c r="D5" s="329"/>
      <c r="E5" s="328"/>
      <c r="F5" s="336"/>
      <c r="G5" s="337"/>
      <c r="H5" s="337"/>
      <c r="I5" s="337"/>
      <c r="J5" s="338"/>
      <c r="K5" s="279"/>
      <c r="L5" s="280"/>
      <c r="M5" s="281"/>
      <c r="N5" s="147"/>
      <c r="O5" s="327"/>
      <c r="P5" s="329"/>
      <c r="Q5" s="328"/>
    </row>
    <row r="6" spans="1:17" ht="24.95" customHeight="1">
      <c r="A6" s="293" t="s">
        <v>24</v>
      </c>
      <c r="B6" s="298"/>
      <c r="C6" s="298"/>
      <c r="D6" s="298"/>
      <c r="E6" s="294"/>
      <c r="F6" s="299" t="s">
        <v>25</v>
      </c>
      <c r="G6" s="300"/>
      <c r="H6" s="300"/>
      <c r="I6" s="300"/>
      <c r="J6" s="301"/>
      <c r="K6" s="302">
        <v>7</v>
      </c>
      <c r="L6" s="303"/>
      <c r="M6" s="304"/>
      <c r="N6" s="149" t="s">
        <v>26</v>
      </c>
      <c r="O6" s="293" t="s">
        <v>180</v>
      </c>
      <c r="P6" s="298"/>
      <c r="Q6" s="294"/>
    </row>
    <row r="7" spans="1:17" ht="24.75" customHeight="1">
      <c r="A7" s="327"/>
      <c r="B7" s="329"/>
      <c r="C7" s="329"/>
      <c r="D7" s="329"/>
      <c r="E7" s="328"/>
      <c r="F7" s="336"/>
      <c r="G7" s="337"/>
      <c r="H7" s="337"/>
      <c r="I7" s="337"/>
      <c r="J7" s="338"/>
      <c r="K7" s="279"/>
      <c r="L7" s="280"/>
      <c r="M7" s="281"/>
      <c r="N7" s="150"/>
      <c r="O7" s="327"/>
      <c r="P7" s="329"/>
      <c r="Q7" s="328"/>
    </row>
    <row r="8" spans="1:17" ht="24.75" customHeight="1">
      <c r="A8" s="293" t="s">
        <v>27</v>
      </c>
      <c r="B8" s="298"/>
      <c r="C8" s="298"/>
      <c r="D8" s="298"/>
      <c r="E8" s="294"/>
      <c r="F8" s="299" t="s">
        <v>56</v>
      </c>
      <c r="G8" s="300"/>
      <c r="H8" s="300"/>
      <c r="I8" s="300"/>
      <c r="J8" s="301"/>
      <c r="K8" s="302">
        <v>500</v>
      </c>
      <c r="L8" s="303"/>
      <c r="M8" s="304"/>
      <c r="N8" s="149" t="s">
        <v>13</v>
      </c>
      <c r="O8" s="293" t="s">
        <v>189</v>
      </c>
      <c r="P8" s="298"/>
      <c r="Q8" s="294"/>
    </row>
    <row r="9" spans="1:17" ht="24.75" customHeight="1">
      <c r="A9" s="330"/>
      <c r="B9" s="331"/>
      <c r="C9" s="331"/>
      <c r="D9" s="331"/>
      <c r="E9" s="332"/>
      <c r="F9" s="333"/>
      <c r="G9" s="334"/>
      <c r="H9" s="334"/>
      <c r="I9" s="334"/>
      <c r="J9" s="335"/>
      <c r="K9" s="279"/>
      <c r="L9" s="280"/>
      <c r="M9" s="281"/>
      <c r="N9" s="150"/>
      <c r="O9" s="330"/>
      <c r="P9" s="331"/>
      <c r="Q9" s="332"/>
    </row>
    <row r="10" spans="1:17" ht="24.75" customHeight="1">
      <c r="A10" s="293" t="s">
        <v>27</v>
      </c>
      <c r="B10" s="298"/>
      <c r="C10" s="298"/>
      <c r="D10" s="298"/>
      <c r="E10" s="294"/>
      <c r="F10" s="299" t="s">
        <v>28</v>
      </c>
      <c r="G10" s="300"/>
      <c r="H10" s="300"/>
      <c r="I10" s="300"/>
      <c r="J10" s="301"/>
      <c r="K10" s="302">
        <v>95</v>
      </c>
      <c r="L10" s="303"/>
      <c r="M10" s="304"/>
      <c r="N10" s="149" t="s">
        <v>13</v>
      </c>
      <c r="O10" s="293" t="s">
        <v>190</v>
      </c>
      <c r="P10" s="298"/>
      <c r="Q10" s="294"/>
    </row>
    <row r="11" spans="1:17" ht="24.75" customHeight="1">
      <c r="A11" s="330"/>
      <c r="B11" s="331"/>
      <c r="C11" s="331"/>
      <c r="D11" s="331"/>
      <c r="E11" s="332"/>
      <c r="F11" s="333"/>
      <c r="G11" s="334"/>
      <c r="H11" s="334"/>
      <c r="I11" s="334"/>
      <c r="J11" s="335"/>
      <c r="K11" s="279"/>
      <c r="L11" s="280"/>
      <c r="M11" s="281"/>
      <c r="N11" s="151"/>
      <c r="O11" s="330"/>
      <c r="P11" s="331"/>
      <c r="Q11" s="332"/>
    </row>
    <row r="12" spans="1:17" ht="24.75" customHeight="1">
      <c r="A12" s="293" t="s">
        <v>27</v>
      </c>
      <c r="B12" s="298"/>
      <c r="C12" s="298"/>
      <c r="D12" s="298"/>
      <c r="E12" s="294"/>
      <c r="F12" s="299" t="s">
        <v>173</v>
      </c>
      <c r="G12" s="300"/>
      <c r="H12" s="300"/>
      <c r="I12" s="300"/>
      <c r="J12" s="301"/>
      <c r="K12" s="302">
        <v>60</v>
      </c>
      <c r="L12" s="303"/>
      <c r="M12" s="304"/>
      <c r="N12" s="149" t="s">
        <v>13</v>
      </c>
      <c r="O12" s="293"/>
      <c r="P12" s="298"/>
      <c r="Q12" s="294"/>
    </row>
    <row r="13" spans="1:17" ht="24.75" customHeight="1">
      <c r="A13" s="330"/>
      <c r="B13" s="331"/>
      <c r="C13" s="331"/>
      <c r="D13" s="331"/>
      <c r="E13" s="332"/>
      <c r="F13" s="333"/>
      <c r="G13" s="334"/>
      <c r="H13" s="334"/>
      <c r="I13" s="334"/>
      <c r="J13" s="335"/>
      <c r="K13" s="279"/>
      <c r="L13" s="280"/>
      <c r="M13" s="281"/>
      <c r="N13" s="150"/>
      <c r="O13" s="330"/>
      <c r="P13" s="331"/>
      <c r="Q13" s="332"/>
    </row>
    <row r="14" spans="1:17" ht="24.75" customHeight="1">
      <c r="A14" s="293" t="s">
        <v>27</v>
      </c>
      <c r="B14" s="298"/>
      <c r="C14" s="298"/>
      <c r="D14" s="298"/>
      <c r="E14" s="294"/>
      <c r="F14" s="299" t="s">
        <v>174</v>
      </c>
      <c r="G14" s="300"/>
      <c r="H14" s="300"/>
      <c r="I14" s="300"/>
      <c r="J14" s="301"/>
      <c r="K14" s="302">
        <v>6</v>
      </c>
      <c r="L14" s="303"/>
      <c r="M14" s="304"/>
      <c r="N14" s="149" t="s">
        <v>13</v>
      </c>
      <c r="O14" s="293" t="s">
        <v>181</v>
      </c>
      <c r="P14" s="298"/>
      <c r="Q14" s="294"/>
    </row>
    <row r="15" spans="1:17" ht="24.75" customHeight="1">
      <c r="A15" s="330"/>
      <c r="B15" s="331"/>
      <c r="C15" s="331"/>
      <c r="D15" s="331"/>
      <c r="E15" s="332"/>
      <c r="F15" s="333"/>
      <c r="G15" s="334"/>
      <c r="H15" s="334"/>
      <c r="I15" s="334"/>
      <c r="J15" s="335"/>
      <c r="K15" s="279"/>
      <c r="L15" s="280"/>
      <c r="M15" s="281"/>
      <c r="N15" s="150"/>
      <c r="O15" s="330"/>
      <c r="P15" s="331"/>
      <c r="Q15" s="332"/>
    </row>
    <row r="16" spans="1:17" ht="24.75" customHeight="1">
      <c r="A16" s="293" t="s">
        <v>27</v>
      </c>
      <c r="B16" s="298"/>
      <c r="C16" s="298"/>
      <c r="D16" s="298"/>
      <c r="E16" s="294"/>
      <c r="F16" s="299" t="s">
        <v>175</v>
      </c>
      <c r="G16" s="300"/>
      <c r="H16" s="300"/>
      <c r="I16" s="300"/>
      <c r="J16" s="301"/>
      <c r="K16" s="302">
        <v>21</v>
      </c>
      <c r="L16" s="303"/>
      <c r="M16" s="304"/>
      <c r="N16" s="149" t="s">
        <v>177</v>
      </c>
      <c r="O16" s="293" t="s">
        <v>176</v>
      </c>
      <c r="P16" s="298"/>
      <c r="Q16" s="294"/>
    </row>
    <row r="17" spans="1:17" ht="24.75" customHeight="1">
      <c r="A17" s="330"/>
      <c r="B17" s="331"/>
      <c r="C17" s="331"/>
      <c r="D17" s="331"/>
      <c r="E17" s="332"/>
      <c r="F17" s="333"/>
      <c r="G17" s="334"/>
      <c r="H17" s="334"/>
      <c r="I17" s="334"/>
      <c r="J17" s="335"/>
      <c r="K17" s="279"/>
      <c r="L17" s="280"/>
      <c r="M17" s="281"/>
      <c r="N17" s="150"/>
      <c r="O17" s="330"/>
      <c r="P17" s="331"/>
      <c r="Q17" s="332"/>
    </row>
    <row r="18" spans="1:17" ht="24.75" customHeight="1">
      <c r="A18" s="293" t="s">
        <v>27</v>
      </c>
      <c r="B18" s="298"/>
      <c r="C18" s="298"/>
      <c r="D18" s="298"/>
      <c r="E18" s="294"/>
      <c r="F18" s="299" t="s">
        <v>178</v>
      </c>
      <c r="G18" s="300"/>
      <c r="H18" s="300"/>
      <c r="I18" s="300"/>
      <c r="J18" s="301"/>
      <c r="K18" s="302">
        <v>33.020000000000003</v>
      </c>
      <c r="L18" s="303"/>
      <c r="M18" s="304"/>
      <c r="N18" s="149" t="s">
        <v>177</v>
      </c>
      <c r="O18" s="293" t="s">
        <v>179</v>
      </c>
      <c r="P18" s="298"/>
      <c r="Q18" s="294"/>
    </row>
    <row r="19" spans="1:17" ht="24.75" customHeight="1">
      <c r="A19" s="327"/>
      <c r="B19" s="329"/>
      <c r="C19" s="329"/>
      <c r="D19" s="329"/>
      <c r="E19" s="328"/>
      <c r="F19" s="336"/>
      <c r="G19" s="337"/>
      <c r="H19" s="337"/>
      <c r="I19" s="337"/>
      <c r="J19" s="338"/>
      <c r="K19" s="279"/>
      <c r="L19" s="280"/>
      <c r="M19" s="281"/>
      <c r="N19" s="147"/>
      <c r="O19" s="327"/>
      <c r="P19" s="329"/>
      <c r="Q19" s="328"/>
    </row>
    <row r="20" spans="1:17" ht="24.75" customHeight="1">
      <c r="A20" s="293"/>
      <c r="B20" s="298"/>
      <c r="C20" s="298"/>
      <c r="D20" s="298"/>
      <c r="E20" s="294"/>
      <c r="F20" s="299"/>
      <c r="G20" s="300"/>
      <c r="H20" s="300"/>
      <c r="I20" s="300"/>
      <c r="J20" s="301"/>
      <c r="K20" s="302"/>
      <c r="L20" s="303"/>
      <c r="M20" s="304"/>
      <c r="N20" s="148"/>
      <c r="O20" s="293"/>
      <c r="P20" s="298"/>
      <c r="Q20" s="294"/>
    </row>
    <row r="21" spans="1:17" ht="24.75" customHeight="1">
      <c r="A21" s="327"/>
      <c r="B21" s="329"/>
      <c r="C21" s="329"/>
      <c r="D21" s="329"/>
      <c r="E21" s="328"/>
      <c r="F21" s="336"/>
      <c r="G21" s="337"/>
      <c r="H21" s="337"/>
      <c r="I21" s="337"/>
      <c r="J21" s="338"/>
      <c r="K21" s="279"/>
      <c r="L21" s="280"/>
      <c r="M21" s="281"/>
      <c r="N21" s="147"/>
      <c r="O21" s="327"/>
      <c r="P21" s="329"/>
      <c r="Q21" s="328"/>
    </row>
    <row r="22" spans="1:17" ht="24.75" customHeight="1">
      <c r="A22" s="293"/>
      <c r="B22" s="298"/>
      <c r="C22" s="298"/>
      <c r="D22" s="298"/>
      <c r="E22" s="294"/>
      <c r="F22" s="299"/>
      <c r="G22" s="300"/>
      <c r="H22" s="300"/>
      <c r="I22" s="300"/>
      <c r="J22" s="301"/>
      <c r="K22" s="302"/>
      <c r="L22" s="303"/>
      <c r="M22" s="304"/>
      <c r="N22" s="148"/>
      <c r="O22" s="293"/>
      <c r="P22" s="298"/>
      <c r="Q22" s="294"/>
    </row>
  </sheetData>
  <mergeCells count="81">
    <mergeCell ref="A5:E5"/>
    <mergeCell ref="F5:J5"/>
    <mergeCell ref="K5:M5"/>
    <mergeCell ref="O5:Q5"/>
    <mergeCell ref="A6:E6"/>
    <mergeCell ref="F6:J6"/>
    <mergeCell ref="K6:M6"/>
    <mergeCell ref="O6:Q6"/>
    <mergeCell ref="A21:E21"/>
    <mergeCell ref="F21:J21"/>
    <mergeCell ref="K21:M21"/>
    <mergeCell ref="O21:Q21"/>
    <mergeCell ref="A22:E22"/>
    <mergeCell ref="F22:J22"/>
    <mergeCell ref="K22:M22"/>
    <mergeCell ref="O22:Q22"/>
    <mergeCell ref="A19:E19"/>
    <mergeCell ref="F19:J19"/>
    <mergeCell ref="K19:M19"/>
    <mergeCell ref="O19:Q19"/>
    <mergeCell ref="A20:E20"/>
    <mergeCell ref="F20:J20"/>
    <mergeCell ref="K20:M20"/>
    <mergeCell ref="O20:Q20"/>
    <mergeCell ref="A17:E17"/>
    <mergeCell ref="F17:J17"/>
    <mergeCell ref="K17:M17"/>
    <mergeCell ref="O17:Q17"/>
    <mergeCell ref="A18:E18"/>
    <mergeCell ref="F18:J18"/>
    <mergeCell ref="K18:M18"/>
    <mergeCell ref="O18:Q18"/>
    <mergeCell ref="A15:E15"/>
    <mergeCell ref="F15:J15"/>
    <mergeCell ref="K15:M15"/>
    <mergeCell ref="O15:Q15"/>
    <mergeCell ref="A16:E16"/>
    <mergeCell ref="F16:J16"/>
    <mergeCell ref="K16:M16"/>
    <mergeCell ref="O16:Q16"/>
    <mergeCell ref="A11:E11"/>
    <mergeCell ref="F11:J11"/>
    <mergeCell ref="K11:M11"/>
    <mergeCell ref="O11:Q11"/>
    <mergeCell ref="A12:E12"/>
    <mergeCell ref="F12:J12"/>
    <mergeCell ref="K12:M12"/>
    <mergeCell ref="O12:Q12"/>
    <mergeCell ref="A9:E9"/>
    <mergeCell ref="F9:J9"/>
    <mergeCell ref="K9:M9"/>
    <mergeCell ref="O9:Q9"/>
    <mergeCell ref="A10:E10"/>
    <mergeCell ref="F10:J10"/>
    <mergeCell ref="K10:M10"/>
    <mergeCell ref="O10:Q10"/>
    <mergeCell ref="A7:E7"/>
    <mergeCell ref="F7:J7"/>
    <mergeCell ref="K7:M7"/>
    <mergeCell ref="O7:Q7"/>
    <mergeCell ref="A8:E8"/>
    <mergeCell ref="F8:J8"/>
    <mergeCell ref="K8:M8"/>
    <mergeCell ref="O8:Q8"/>
    <mergeCell ref="A4:E4"/>
    <mergeCell ref="F4:J4"/>
    <mergeCell ref="K4:M4"/>
    <mergeCell ref="O4:Q4"/>
    <mergeCell ref="A2:E2"/>
    <mergeCell ref="F2:J2"/>
    <mergeCell ref="K2:M2"/>
    <mergeCell ref="O2:Q2"/>
    <mergeCell ref="K3:M3"/>
    <mergeCell ref="A14:E14"/>
    <mergeCell ref="F14:J14"/>
    <mergeCell ref="K14:M14"/>
    <mergeCell ref="O14:Q14"/>
    <mergeCell ref="A13:E13"/>
    <mergeCell ref="F13:J13"/>
    <mergeCell ref="K13:M13"/>
    <mergeCell ref="O13:Q13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349BB-87FA-4041-8B47-FAEAF77BC357}">
  <dimension ref="B2:G31"/>
  <sheetViews>
    <sheetView view="pageBreakPreview" zoomScaleNormal="100" workbookViewId="0">
      <selection activeCell="D21" sqref="D21"/>
    </sheetView>
  </sheetViews>
  <sheetFormatPr defaultRowHeight="27.6" customHeight="1"/>
  <cols>
    <col min="1" max="1" width="4.125" style="50" customWidth="1"/>
    <col min="2" max="2" width="15.5" style="50" customWidth="1"/>
    <col min="3" max="3" width="18.125" style="50" customWidth="1"/>
    <col min="4" max="4" width="14.625" style="50" customWidth="1"/>
    <col min="5" max="5" width="9" style="50"/>
    <col min="6" max="6" width="12.875" style="50" customWidth="1"/>
    <col min="7" max="7" width="16.375" style="50" customWidth="1"/>
    <col min="8" max="8" width="1.875" style="50" customWidth="1"/>
    <col min="9" max="256" width="9" style="50"/>
    <col min="257" max="257" width="4.125" style="50" customWidth="1"/>
    <col min="258" max="258" width="15.5" style="50" customWidth="1"/>
    <col min="259" max="259" width="18.125" style="50" customWidth="1"/>
    <col min="260" max="260" width="14.625" style="50" customWidth="1"/>
    <col min="261" max="261" width="9" style="50"/>
    <col min="262" max="262" width="12.875" style="50" customWidth="1"/>
    <col min="263" max="263" width="16.375" style="50" customWidth="1"/>
    <col min="264" max="264" width="1.875" style="50" customWidth="1"/>
    <col min="265" max="512" width="9" style="50"/>
    <col min="513" max="513" width="4.125" style="50" customWidth="1"/>
    <col min="514" max="514" width="15.5" style="50" customWidth="1"/>
    <col min="515" max="515" width="18.125" style="50" customWidth="1"/>
    <col min="516" max="516" width="14.625" style="50" customWidth="1"/>
    <col min="517" max="517" width="9" style="50"/>
    <col min="518" max="518" width="12.875" style="50" customWidth="1"/>
    <col min="519" max="519" width="16.375" style="50" customWidth="1"/>
    <col min="520" max="520" width="1.875" style="50" customWidth="1"/>
    <col min="521" max="768" width="9" style="50"/>
    <col min="769" max="769" width="4.125" style="50" customWidth="1"/>
    <col min="770" max="770" width="15.5" style="50" customWidth="1"/>
    <col min="771" max="771" width="18.125" style="50" customWidth="1"/>
    <col min="772" max="772" width="14.625" style="50" customWidth="1"/>
    <col min="773" max="773" width="9" style="50"/>
    <col min="774" max="774" width="12.875" style="50" customWidth="1"/>
    <col min="775" max="775" width="16.375" style="50" customWidth="1"/>
    <col min="776" max="776" width="1.875" style="50" customWidth="1"/>
    <col min="777" max="1024" width="9" style="50"/>
    <col min="1025" max="1025" width="4.125" style="50" customWidth="1"/>
    <col min="1026" max="1026" width="15.5" style="50" customWidth="1"/>
    <col min="1027" max="1027" width="18.125" style="50" customWidth="1"/>
    <col min="1028" max="1028" width="14.625" style="50" customWidth="1"/>
    <col min="1029" max="1029" width="9" style="50"/>
    <col min="1030" max="1030" width="12.875" style="50" customWidth="1"/>
    <col min="1031" max="1031" width="16.375" style="50" customWidth="1"/>
    <col min="1032" max="1032" width="1.875" style="50" customWidth="1"/>
    <col min="1033" max="1280" width="9" style="50"/>
    <col min="1281" max="1281" width="4.125" style="50" customWidth="1"/>
    <col min="1282" max="1282" width="15.5" style="50" customWidth="1"/>
    <col min="1283" max="1283" width="18.125" style="50" customWidth="1"/>
    <col min="1284" max="1284" width="14.625" style="50" customWidth="1"/>
    <col min="1285" max="1285" width="9" style="50"/>
    <col min="1286" max="1286" width="12.875" style="50" customWidth="1"/>
    <col min="1287" max="1287" width="16.375" style="50" customWidth="1"/>
    <col min="1288" max="1288" width="1.875" style="50" customWidth="1"/>
    <col min="1289" max="1536" width="9" style="50"/>
    <col min="1537" max="1537" width="4.125" style="50" customWidth="1"/>
    <col min="1538" max="1538" width="15.5" style="50" customWidth="1"/>
    <col min="1539" max="1539" width="18.125" style="50" customWidth="1"/>
    <col min="1540" max="1540" width="14.625" style="50" customWidth="1"/>
    <col min="1541" max="1541" width="9" style="50"/>
    <col min="1542" max="1542" width="12.875" style="50" customWidth="1"/>
    <col min="1543" max="1543" width="16.375" style="50" customWidth="1"/>
    <col min="1544" max="1544" width="1.875" style="50" customWidth="1"/>
    <col min="1545" max="1792" width="9" style="50"/>
    <col min="1793" max="1793" width="4.125" style="50" customWidth="1"/>
    <col min="1794" max="1794" width="15.5" style="50" customWidth="1"/>
    <col min="1795" max="1795" width="18.125" style="50" customWidth="1"/>
    <col min="1796" max="1796" width="14.625" style="50" customWidth="1"/>
    <col min="1797" max="1797" width="9" style="50"/>
    <col min="1798" max="1798" width="12.875" style="50" customWidth="1"/>
    <col min="1799" max="1799" width="16.375" style="50" customWidth="1"/>
    <col min="1800" max="1800" width="1.875" style="50" customWidth="1"/>
    <col min="1801" max="2048" width="9" style="50"/>
    <col min="2049" max="2049" width="4.125" style="50" customWidth="1"/>
    <col min="2050" max="2050" width="15.5" style="50" customWidth="1"/>
    <col min="2051" max="2051" width="18.125" style="50" customWidth="1"/>
    <col min="2052" max="2052" width="14.625" style="50" customWidth="1"/>
    <col min="2053" max="2053" width="9" style="50"/>
    <col min="2054" max="2054" width="12.875" style="50" customWidth="1"/>
    <col min="2055" max="2055" width="16.375" style="50" customWidth="1"/>
    <col min="2056" max="2056" width="1.875" style="50" customWidth="1"/>
    <col min="2057" max="2304" width="9" style="50"/>
    <col min="2305" max="2305" width="4.125" style="50" customWidth="1"/>
    <col min="2306" max="2306" width="15.5" style="50" customWidth="1"/>
    <col min="2307" max="2307" width="18.125" style="50" customWidth="1"/>
    <col min="2308" max="2308" width="14.625" style="50" customWidth="1"/>
    <col min="2309" max="2309" width="9" style="50"/>
    <col min="2310" max="2310" width="12.875" style="50" customWidth="1"/>
    <col min="2311" max="2311" width="16.375" style="50" customWidth="1"/>
    <col min="2312" max="2312" width="1.875" style="50" customWidth="1"/>
    <col min="2313" max="2560" width="9" style="50"/>
    <col min="2561" max="2561" width="4.125" style="50" customWidth="1"/>
    <col min="2562" max="2562" width="15.5" style="50" customWidth="1"/>
    <col min="2563" max="2563" width="18.125" style="50" customWidth="1"/>
    <col min="2564" max="2564" width="14.625" style="50" customWidth="1"/>
    <col min="2565" max="2565" width="9" style="50"/>
    <col min="2566" max="2566" width="12.875" style="50" customWidth="1"/>
    <col min="2567" max="2567" width="16.375" style="50" customWidth="1"/>
    <col min="2568" max="2568" width="1.875" style="50" customWidth="1"/>
    <col min="2569" max="2816" width="9" style="50"/>
    <col min="2817" max="2817" width="4.125" style="50" customWidth="1"/>
    <col min="2818" max="2818" width="15.5" style="50" customWidth="1"/>
    <col min="2819" max="2819" width="18.125" style="50" customWidth="1"/>
    <col min="2820" max="2820" width="14.625" style="50" customWidth="1"/>
    <col min="2821" max="2821" width="9" style="50"/>
    <col min="2822" max="2822" width="12.875" style="50" customWidth="1"/>
    <col min="2823" max="2823" width="16.375" style="50" customWidth="1"/>
    <col min="2824" max="2824" width="1.875" style="50" customWidth="1"/>
    <col min="2825" max="3072" width="9" style="50"/>
    <col min="3073" max="3073" width="4.125" style="50" customWidth="1"/>
    <col min="3074" max="3074" width="15.5" style="50" customWidth="1"/>
    <col min="3075" max="3075" width="18.125" style="50" customWidth="1"/>
    <col min="3076" max="3076" width="14.625" style="50" customWidth="1"/>
    <col min="3077" max="3077" width="9" style="50"/>
    <col min="3078" max="3078" width="12.875" style="50" customWidth="1"/>
    <col min="3079" max="3079" width="16.375" style="50" customWidth="1"/>
    <col min="3080" max="3080" width="1.875" style="50" customWidth="1"/>
    <col min="3081" max="3328" width="9" style="50"/>
    <col min="3329" max="3329" width="4.125" style="50" customWidth="1"/>
    <col min="3330" max="3330" width="15.5" style="50" customWidth="1"/>
    <col min="3331" max="3331" width="18.125" style="50" customWidth="1"/>
    <col min="3332" max="3332" width="14.625" style="50" customWidth="1"/>
    <col min="3333" max="3333" width="9" style="50"/>
    <col min="3334" max="3334" width="12.875" style="50" customWidth="1"/>
    <col min="3335" max="3335" width="16.375" style="50" customWidth="1"/>
    <col min="3336" max="3336" width="1.875" style="50" customWidth="1"/>
    <col min="3337" max="3584" width="9" style="50"/>
    <col min="3585" max="3585" width="4.125" style="50" customWidth="1"/>
    <col min="3586" max="3586" width="15.5" style="50" customWidth="1"/>
    <col min="3587" max="3587" width="18.125" style="50" customWidth="1"/>
    <col min="3588" max="3588" width="14.625" style="50" customWidth="1"/>
    <col min="3589" max="3589" width="9" style="50"/>
    <col min="3590" max="3590" width="12.875" style="50" customWidth="1"/>
    <col min="3591" max="3591" width="16.375" style="50" customWidth="1"/>
    <col min="3592" max="3592" width="1.875" style="50" customWidth="1"/>
    <col min="3593" max="3840" width="9" style="50"/>
    <col min="3841" max="3841" width="4.125" style="50" customWidth="1"/>
    <col min="3842" max="3842" width="15.5" style="50" customWidth="1"/>
    <col min="3843" max="3843" width="18.125" style="50" customWidth="1"/>
    <col min="3844" max="3844" width="14.625" style="50" customWidth="1"/>
    <col min="3845" max="3845" width="9" style="50"/>
    <col min="3846" max="3846" width="12.875" style="50" customWidth="1"/>
    <col min="3847" max="3847" width="16.375" style="50" customWidth="1"/>
    <col min="3848" max="3848" width="1.875" style="50" customWidth="1"/>
    <col min="3849" max="4096" width="9" style="50"/>
    <col min="4097" max="4097" width="4.125" style="50" customWidth="1"/>
    <col min="4098" max="4098" width="15.5" style="50" customWidth="1"/>
    <col min="4099" max="4099" width="18.125" style="50" customWidth="1"/>
    <col min="4100" max="4100" width="14.625" style="50" customWidth="1"/>
    <col min="4101" max="4101" width="9" style="50"/>
    <col min="4102" max="4102" width="12.875" style="50" customWidth="1"/>
    <col min="4103" max="4103" width="16.375" style="50" customWidth="1"/>
    <col min="4104" max="4104" width="1.875" style="50" customWidth="1"/>
    <col min="4105" max="4352" width="9" style="50"/>
    <col min="4353" max="4353" width="4.125" style="50" customWidth="1"/>
    <col min="4354" max="4354" width="15.5" style="50" customWidth="1"/>
    <col min="4355" max="4355" width="18.125" style="50" customWidth="1"/>
    <col min="4356" max="4356" width="14.625" style="50" customWidth="1"/>
    <col min="4357" max="4357" width="9" style="50"/>
    <col min="4358" max="4358" width="12.875" style="50" customWidth="1"/>
    <col min="4359" max="4359" width="16.375" style="50" customWidth="1"/>
    <col min="4360" max="4360" width="1.875" style="50" customWidth="1"/>
    <col min="4361" max="4608" width="9" style="50"/>
    <col min="4609" max="4609" width="4.125" style="50" customWidth="1"/>
    <col min="4610" max="4610" width="15.5" style="50" customWidth="1"/>
    <col min="4611" max="4611" width="18.125" style="50" customWidth="1"/>
    <col min="4612" max="4612" width="14.625" style="50" customWidth="1"/>
    <col min="4613" max="4613" width="9" style="50"/>
    <col min="4614" max="4614" width="12.875" style="50" customWidth="1"/>
    <col min="4615" max="4615" width="16.375" style="50" customWidth="1"/>
    <col min="4616" max="4616" width="1.875" style="50" customWidth="1"/>
    <col min="4617" max="4864" width="9" style="50"/>
    <col min="4865" max="4865" width="4.125" style="50" customWidth="1"/>
    <col min="4866" max="4866" width="15.5" style="50" customWidth="1"/>
    <col min="4867" max="4867" width="18.125" style="50" customWidth="1"/>
    <col min="4868" max="4868" width="14.625" style="50" customWidth="1"/>
    <col min="4869" max="4869" width="9" style="50"/>
    <col min="4870" max="4870" width="12.875" style="50" customWidth="1"/>
    <col min="4871" max="4871" width="16.375" style="50" customWidth="1"/>
    <col min="4872" max="4872" width="1.875" style="50" customWidth="1"/>
    <col min="4873" max="5120" width="9" style="50"/>
    <col min="5121" max="5121" width="4.125" style="50" customWidth="1"/>
    <col min="5122" max="5122" width="15.5" style="50" customWidth="1"/>
    <col min="5123" max="5123" width="18.125" style="50" customWidth="1"/>
    <col min="5124" max="5124" width="14.625" style="50" customWidth="1"/>
    <col min="5125" max="5125" width="9" style="50"/>
    <col min="5126" max="5126" width="12.875" style="50" customWidth="1"/>
    <col min="5127" max="5127" width="16.375" style="50" customWidth="1"/>
    <col min="5128" max="5128" width="1.875" style="50" customWidth="1"/>
    <col min="5129" max="5376" width="9" style="50"/>
    <col min="5377" max="5377" width="4.125" style="50" customWidth="1"/>
    <col min="5378" max="5378" width="15.5" style="50" customWidth="1"/>
    <col min="5379" max="5379" width="18.125" style="50" customWidth="1"/>
    <col min="5380" max="5380" width="14.625" style="50" customWidth="1"/>
    <col min="5381" max="5381" width="9" style="50"/>
    <col min="5382" max="5382" width="12.875" style="50" customWidth="1"/>
    <col min="5383" max="5383" width="16.375" style="50" customWidth="1"/>
    <col min="5384" max="5384" width="1.875" style="50" customWidth="1"/>
    <col min="5385" max="5632" width="9" style="50"/>
    <col min="5633" max="5633" width="4.125" style="50" customWidth="1"/>
    <col min="5634" max="5634" width="15.5" style="50" customWidth="1"/>
    <col min="5635" max="5635" width="18.125" style="50" customWidth="1"/>
    <col min="5636" max="5636" width="14.625" style="50" customWidth="1"/>
    <col min="5637" max="5637" width="9" style="50"/>
    <col min="5638" max="5638" width="12.875" style="50" customWidth="1"/>
    <col min="5639" max="5639" width="16.375" style="50" customWidth="1"/>
    <col min="5640" max="5640" width="1.875" style="50" customWidth="1"/>
    <col min="5641" max="5888" width="9" style="50"/>
    <col min="5889" max="5889" width="4.125" style="50" customWidth="1"/>
    <col min="5890" max="5890" width="15.5" style="50" customWidth="1"/>
    <col min="5891" max="5891" width="18.125" style="50" customWidth="1"/>
    <col min="5892" max="5892" width="14.625" style="50" customWidth="1"/>
    <col min="5893" max="5893" width="9" style="50"/>
    <col min="5894" max="5894" width="12.875" style="50" customWidth="1"/>
    <col min="5895" max="5895" width="16.375" style="50" customWidth="1"/>
    <col min="5896" max="5896" width="1.875" style="50" customWidth="1"/>
    <col min="5897" max="6144" width="9" style="50"/>
    <col min="6145" max="6145" width="4.125" style="50" customWidth="1"/>
    <col min="6146" max="6146" width="15.5" style="50" customWidth="1"/>
    <col min="6147" max="6147" width="18.125" style="50" customWidth="1"/>
    <col min="6148" max="6148" width="14.625" style="50" customWidth="1"/>
    <col min="6149" max="6149" width="9" style="50"/>
    <col min="6150" max="6150" width="12.875" style="50" customWidth="1"/>
    <col min="6151" max="6151" width="16.375" style="50" customWidth="1"/>
    <col min="6152" max="6152" width="1.875" style="50" customWidth="1"/>
    <col min="6153" max="6400" width="9" style="50"/>
    <col min="6401" max="6401" width="4.125" style="50" customWidth="1"/>
    <col min="6402" max="6402" width="15.5" style="50" customWidth="1"/>
    <col min="6403" max="6403" width="18.125" style="50" customWidth="1"/>
    <col min="6404" max="6404" width="14.625" style="50" customWidth="1"/>
    <col min="6405" max="6405" width="9" style="50"/>
    <col min="6406" max="6406" width="12.875" style="50" customWidth="1"/>
    <col min="6407" max="6407" width="16.375" style="50" customWidth="1"/>
    <col min="6408" max="6408" width="1.875" style="50" customWidth="1"/>
    <col min="6409" max="6656" width="9" style="50"/>
    <col min="6657" max="6657" width="4.125" style="50" customWidth="1"/>
    <col min="6658" max="6658" width="15.5" style="50" customWidth="1"/>
    <col min="6659" max="6659" width="18.125" style="50" customWidth="1"/>
    <col min="6660" max="6660" width="14.625" style="50" customWidth="1"/>
    <col min="6661" max="6661" width="9" style="50"/>
    <col min="6662" max="6662" width="12.875" style="50" customWidth="1"/>
    <col min="6663" max="6663" width="16.375" style="50" customWidth="1"/>
    <col min="6664" max="6664" width="1.875" style="50" customWidth="1"/>
    <col min="6665" max="6912" width="9" style="50"/>
    <col min="6913" max="6913" width="4.125" style="50" customWidth="1"/>
    <col min="6914" max="6914" width="15.5" style="50" customWidth="1"/>
    <col min="6915" max="6915" width="18.125" style="50" customWidth="1"/>
    <col min="6916" max="6916" width="14.625" style="50" customWidth="1"/>
    <col min="6917" max="6917" width="9" style="50"/>
    <col min="6918" max="6918" width="12.875" style="50" customWidth="1"/>
    <col min="6919" max="6919" width="16.375" style="50" customWidth="1"/>
    <col min="6920" max="6920" width="1.875" style="50" customWidth="1"/>
    <col min="6921" max="7168" width="9" style="50"/>
    <col min="7169" max="7169" width="4.125" style="50" customWidth="1"/>
    <col min="7170" max="7170" width="15.5" style="50" customWidth="1"/>
    <col min="7171" max="7171" width="18.125" style="50" customWidth="1"/>
    <col min="7172" max="7172" width="14.625" style="50" customWidth="1"/>
    <col min="7173" max="7173" width="9" style="50"/>
    <col min="7174" max="7174" width="12.875" style="50" customWidth="1"/>
    <col min="7175" max="7175" width="16.375" style="50" customWidth="1"/>
    <col min="7176" max="7176" width="1.875" style="50" customWidth="1"/>
    <col min="7177" max="7424" width="9" style="50"/>
    <col min="7425" max="7425" width="4.125" style="50" customWidth="1"/>
    <col min="7426" max="7426" width="15.5" style="50" customWidth="1"/>
    <col min="7427" max="7427" width="18.125" style="50" customWidth="1"/>
    <col min="7428" max="7428" width="14.625" style="50" customWidth="1"/>
    <col min="7429" max="7429" width="9" style="50"/>
    <col min="7430" max="7430" width="12.875" style="50" customWidth="1"/>
    <col min="7431" max="7431" width="16.375" style="50" customWidth="1"/>
    <col min="7432" max="7432" width="1.875" style="50" customWidth="1"/>
    <col min="7433" max="7680" width="9" style="50"/>
    <col min="7681" max="7681" width="4.125" style="50" customWidth="1"/>
    <col min="7682" max="7682" width="15.5" style="50" customWidth="1"/>
    <col min="7683" max="7683" width="18.125" style="50" customWidth="1"/>
    <col min="7684" max="7684" width="14.625" style="50" customWidth="1"/>
    <col min="7685" max="7685" width="9" style="50"/>
    <col min="7686" max="7686" width="12.875" style="50" customWidth="1"/>
    <col min="7687" max="7687" width="16.375" style="50" customWidth="1"/>
    <col min="7688" max="7688" width="1.875" style="50" customWidth="1"/>
    <col min="7689" max="7936" width="9" style="50"/>
    <col min="7937" max="7937" width="4.125" style="50" customWidth="1"/>
    <col min="7938" max="7938" width="15.5" style="50" customWidth="1"/>
    <col min="7939" max="7939" width="18.125" style="50" customWidth="1"/>
    <col min="7940" max="7940" width="14.625" style="50" customWidth="1"/>
    <col min="7941" max="7941" width="9" style="50"/>
    <col min="7942" max="7942" width="12.875" style="50" customWidth="1"/>
    <col min="7943" max="7943" width="16.375" style="50" customWidth="1"/>
    <col min="7944" max="7944" width="1.875" style="50" customWidth="1"/>
    <col min="7945" max="8192" width="9" style="50"/>
    <col min="8193" max="8193" width="4.125" style="50" customWidth="1"/>
    <col min="8194" max="8194" width="15.5" style="50" customWidth="1"/>
    <col min="8195" max="8195" width="18.125" style="50" customWidth="1"/>
    <col min="8196" max="8196" width="14.625" style="50" customWidth="1"/>
    <col min="8197" max="8197" width="9" style="50"/>
    <col min="8198" max="8198" width="12.875" style="50" customWidth="1"/>
    <col min="8199" max="8199" width="16.375" style="50" customWidth="1"/>
    <col min="8200" max="8200" width="1.875" style="50" customWidth="1"/>
    <col min="8201" max="8448" width="9" style="50"/>
    <col min="8449" max="8449" width="4.125" style="50" customWidth="1"/>
    <col min="8450" max="8450" width="15.5" style="50" customWidth="1"/>
    <col min="8451" max="8451" width="18.125" style="50" customWidth="1"/>
    <col min="8452" max="8452" width="14.625" style="50" customWidth="1"/>
    <col min="8453" max="8453" width="9" style="50"/>
    <col min="8454" max="8454" width="12.875" style="50" customWidth="1"/>
    <col min="8455" max="8455" width="16.375" style="50" customWidth="1"/>
    <col min="8456" max="8456" width="1.875" style="50" customWidth="1"/>
    <col min="8457" max="8704" width="9" style="50"/>
    <col min="8705" max="8705" width="4.125" style="50" customWidth="1"/>
    <col min="8706" max="8706" width="15.5" style="50" customWidth="1"/>
    <col min="8707" max="8707" width="18.125" style="50" customWidth="1"/>
    <col min="8708" max="8708" width="14.625" style="50" customWidth="1"/>
    <col min="8709" max="8709" width="9" style="50"/>
    <col min="8710" max="8710" width="12.875" style="50" customWidth="1"/>
    <col min="8711" max="8711" width="16.375" style="50" customWidth="1"/>
    <col min="8712" max="8712" width="1.875" style="50" customWidth="1"/>
    <col min="8713" max="8960" width="9" style="50"/>
    <col min="8961" max="8961" width="4.125" style="50" customWidth="1"/>
    <col min="8962" max="8962" width="15.5" style="50" customWidth="1"/>
    <col min="8963" max="8963" width="18.125" style="50" customWidth="1"/>
    <col min="8964" max="8964" width="14.625" style="50" customWidth="1"/>
    <col min="8965" max="8965" width="9" style="50"/>
    <col min="8966" max="8966" width="12.875" style="50" customWidth="1"/>
    <col min="8967" max="8967" width="16.375" style="50" customWidth="1"/>
    <col min="8968" max="8968" width="1.875" style="50" customWidth="1"/>
    <col min="8969" max="9216" width="9" style="50"/>
    <col min="9217" max="9217" width="4.125" style="50" customWidth="1"/>
    <col min="9218" max="9218" width="15.5" style="50" customWidth="1"/>
    <col min="9219" max="9219" width="18.125" style="50" customWidth="1"/>
    <col min="9220" max="9220" width="14.625" style="50" customWidth="1"/>
    <col min="9221" max="9221" width="9" style="50"/>
    <col min="9222" max="9222" width="12.875" style="50" customWidth="1"/>
    <col min="9223" max="9223" width="16.375" style="50" customWidth="1"/>
    <col min="9224" max="9224" width="1.875" style="50" customWidth="1"/>
    <col min="9225" max="9472" width="9" style="50"/>
    <col min="9473" max="9473" width="4.125" style="50" customWidth="1"/>
    <col min="9474" max="9474" width="15.5" style="50" customWidth="1"/>
    <col min="9475" max="9475" width="18.125" style="50" customWidth="1"/>
    <col min="9476" max="9476" width="14.625" style="50" customWidth="1"/>
    <col min="9477" max="9477" width="9" style="50"/>
    <col min="9478" max="9478" width="12.875" style="50" customWidth="1"/>
    <col min="9479" max="9479" width="16.375" style="50" customWidth="1"/>
    <col min="9480" max="9480" width="1.875" style="50" customWidth="1"/>
    <col min="9481" max="9728" width="9" style="50"/>
    <col min="9729" max="9729" width="4.125" style="50" customWidth="1"/>
    <col min="9730" max="9730" width="15.5" style="50" customWidth="1"/>
    <col min="9731" max="9731" width="18.125" style="50" customWidth="1"/>
    <col min="9732" max="9732" width="14.625" style="50" customWidth="1"/>
    <col min="9733" max="9733" width="9" style="50"/>
    <col min="9734" max="9734" width="12.875" style="50" customWidth="1"/>
    <col min="9735" max="9735" width="16.375" style="50" customWidth="1"/>
    <col min="9736" max="9736" width="1.875" style="50" customWidth="1"/>
    <col min="9737" max="9984" width="9" style="50"/>
    <col min="9985" max="9985" width="4.125" style="50" customWidth="1"/>
    <col min="9986" max="9986" width="15.5" style="50" customWidth="1"/>
    <col min="9987" max="9987" width="18.125" style="50" customWidth="1"/>
    <col min="9988" max="9988" width="14.625" style="50" customWidth="1"/>
    <col min="9989" max="9989" width="9" style="50"/>
    <col min="9990" max="9990" width="12.875" style="50" customWidth="1"/>
    <col min="9991" max="9991" width="16.375" style="50" customWidth="1"/>
    <col min="9992" max="9992" width="1.875" style="50" customWidth="1"/>
    <col min="9993" max="10240" width="9" style="50"/>
    <col min="10241" max="10241" width="4.125" style="50" customWidth="1"/>
    <col min="10242" max="10242" width="15.5" style="50" customWidth="1"/>
    <col min="10243" max="10243" width="18.125" style="50" customWidth="1"/>
    <col min="10244" max="10244" width="14.625" style="50" customWidth="1"/>
    <col min="10245" max="10245" width="9" style="50"/>
    <col min="10246" max="10246" width="12.875" style="50" customWidth="1"/>
    <col min="10247" max="10247" width="16.375" style="50" customWidth="1"/>
    <col min="10248" max="10248" width="1.875" style="50" customWidth="1"/>
    <col min="10249" max="10496" width="9" style="50"/>
    <col min="10497" max="10497" width="4.125" style="50" customWidth="1"/>
    <col min="10498" max="10498" width="15.5" style="50" customWidth="1"/>
    <col min="10499" max="10499" width="18.125" style="50" customWidth="1"/>
    <col min="10500" max="10500" width="14.625" style="50" customWidth="1"/>
    <col min="10501" max="10501" width="9" style="50"/>
    <col min="10502" max="10502" width="12.875" style="50" customWidth="1"/>
    <col min="10503" max="10503" width="16.375" style="50" customWidth="1"/>
    <col min="10504" max="10504" width="1.875" style="50" customWidth="1"/>
    <col min="10505" max="10752" width="9" style="50"/>
    <col min="10753" max="10753" width="4.125" style="50" customWidth="1"/>
    <col min="10754" max="10754" width="15.5" style="50" customWidth="1"/>
    <col min="10755" max="10755" width="18.125" style="50" customWidth="1"/>
    <col min="10756" max="10756" width="14.625" style="50" customWidth="1"/>
    <col min="10757" max="10757" width="9" style="50"/>
    <col min="10758" max="10758" width="12.875" style="50" customWidth="1"/>
    <col min="10759" max="10759" width="16.375" style="50" customWidth="1"/>
    <col min="10760" max="10760" width="1.875" style="50" customWidth="1"/>
    <col min="10761" max="11008" width="9" style="50"/>
    <col min="11009" max="11009" width="4.125" style="50" customWidth="1"/>
    <col min="11010" max="11010" width="15.5" style="50" customWidth="1"/>
    <col min="11011" max="11011" width="18.125" style="50" customWidth="1"/>
    <col min="11012" max="11012" width="14.625" style="50" customWidth="1"/>
    <col min="11013" max="11013" width="9" style="50"/>
    <col min="11014" max="11014" width="12.875" style="50" customWidth="1"/>
    <col min="11015" max="11015" width="16.375" style="50" customWidth="1"/>
    <col min="11016" max="11016" width="1.875" style="50" customWidth="1"/>
    <col min="11017" max="11264" width="9" style="50"/>
    <col min="11265" max="11265" width="4.125" style="50" customWidth="1"/>
    <col min="11266" max="11266" width="15.5" style="50" customWidth="1"/>
    <col min="11267" max="11267" width="18.125" style="50" customWidth="1"/>
    <col min="11268" max="11268" width="14.625" style="50" customWidth="1"/>
    <col min="11269" max="11269" width="9" style="50"/>
    <col min="11270" max="11270" width="12.875" style="50" customWidth="1"/>
    <col min="11271" max="11271" width="16.375" style="50" customWidth="1"/>
    <col min="11272" max="11272" width="1.875" style="50" customWidth="1"/>
    <col min="11273" max="11520" width="9" style="50"/>
    <col min="11521" max="11521" width="4.125" style="50" customWidth="1"/>
    <col min="11522" max="11522" width="15.5" style="50" customWidth="1"/>
    <col min="11523" max="11523" width="18.125" style="50" customWidth="1"/>
    <col min="11524" max="11524" width="14.625" style="50" customWidth="1"/>
    <col min="11525" max="11525" width="9" style="50"/>
    <col min="11526" max="11526" width="12.875" style="50" customWidth="1"/>
    <col min="11527" max="11527" width="16.375" style="50" customWidth="1"/>
    <col min="11528" max="11528" width="1.875" style="50" customWidth="1"/>
    <col min="11529" max="11776" width="9" style="50"/>
    <col min="11777" max="11777" width="4.125" style="50" customWidth="1"/>
    <col min="11778" max="11778" width="15.5" style="50" customWidth="1"/>
    <col min="11779" max="11779" width="18.125" style="50" customWidth="1"/>
    <col min="11780" max="11780" width="14.625" style="50" customWidth="1"/>
    <col min="11781" max="11781" width="9" style="50"/>
    <col min="11782" max="11782" width="12.875" style="50" customWidth="1"/>
    <col min="11783" max="11783" width="16.375" style="50" customWidth="1"/>
    <col min="11784" max="11784" width="1.875" style="50" customWidth="1"/>
    <col min="11785" max="12032" width="9" style="50"/>
    <col min="12033" max="12033" width="4.125" style="50" customWidth="1"/>
    <col min="12034" max="12034" width="15.5" style="50" customWidth="1"/>
    <col min="12035" max="12035" width="18.125" style="50" customWidth="1"/>
    <col min="12036" max="12036" width="14.625" style="50" customWidth="1"/>
    <col min="12037" max="12037" width="9" style="50"/>
    <col min="12038" max="12038" width="12.875" style="50" customWidth="1"/>
    <col min="12039" max="12039" width="16.375" style="50" customWidth="1"/>
    <col min="12040" max="12040" width="1.875" style="50" customWidth="1"/>
    <col min="12041" max="12288" width="9" style="50"/>
    <col min="12289" max="12289" width="4.125" style="50" customWidth="1"/>
    <col min="12290" max="12290" width="15.5" style="50" customWidth="1"/>
    <col min="12291" max="12291" width="18.125" style="50" customWidth="1"/>
    <col min="12292" max="12292" width="14.625" style="50" customWidth="1"/>
    <col min="12293" max="12293" width="9" style="50"/>
    <col min="12294" max="12294" width="12.875" style="50" customWidth="1"/>
    <col min="12295" max="12295" width="16.375" style="50" customWidth="1"/>
    <col min="12296" max="12296" width="1.875" style="50" customWidth="1"/>
    <col min="12297" max="12544" width="9" style="50"/>
    <col min="12545" max="12545" width="4.125" style="50" customWidth="1"/>
    <col min="12546" max="12546" width="15.5" style="50" customWidth="1"/>
    <col min="12547" max="12547" width="18.125" style="50" customWidth="1"/>
    <col min="12548" max="12548" width="14.625" style="50" customWidth="1"/>
    <col min="12549" max="12549" width="9" style="50"/>
    <col min="12550" max="12550" width="12.875" style="50" customWidth="1"/>
    <col min="12551" max="12551" width="16.375" style="50" customWidth="1"/>
    <col min="12552" max="12552" width="1.875" style="50" customWidth="1"/>
    <col min="12553" max="12800" width="9" style="50"/>
    <col min="12801" max="12801" width="4.125" style="50" customWidth="1"/>
    <col min="12802" max="12802" width="15.5" style="50" customWidth="1"/>
    <col min="12803" max="12803" width="18.125" style="50" customWidth="1"/>
    <col min="12804" max="12804" width="14.625" style="50" customWidth="1"/>
    <col min="12805" max="12805" width="9" style="50"/>
    <col min="12806" max="12806" width="12.875" style="50" customWidth="1"/>
    <col min="12807" max="12807" width="16.375" style="50" customWidth="1"/>
    <col min="12808" max="12808" width="1.875" style="50" customWidth="1"/>
    <col min="12809" max="13056" width="9" style="50"/>
    <col min="13057" max="13057" width="4.125" style="50" customWidth="1"/>
    <col min="13058" max="13058" width="15.5" style="50" customWidth="1"/>
    <col min="13059" max="13059" width="18.125" style="50" customWidth="1"/>
    <col min="13060" max="13060" width="14.625" style="50" customWidth="1"/>
    <col min="13061" max="13061" width="9" style="50"/>
    <col min="13062" max="13062" width="12.875" style="50" customWidth="1"/>
    <col min="13063" max="13063" width="16.375" style="50" customWidth="1"/>
    <col min="13064" max="13064" width="1.875" style="50" customWidth="1"/>
    <col min="13065" max="13312" width="9" style="50"/>
    <col min="13313" max="13313" width="4.125" style="50" customWidth="1"/>
    <col min="13314" max="13314" width="15.5" style="50" customWidth="1"/>
    <col min="13315" max="13315" width="18.125" style="50" customWidth="1"/>
    <col min="13316" max="13316" width="14.625" style="50" customWidth="1"/>
    <col min="13317" max="13317" width="9" style="50"/>
    <col min="13318" max="13318" width="12.875" style="50" customWidth="1"/>
    <col min="13319" max="13319" width="16.375" style="50" customWidth="1"/>
    <col min="13320" max="13320" width="1.875" style="50" customWidth="1"/>
    <col min="13321" max="13568" width="9" style="50"/>
    <col min="13569" max="13569" width="4.125" style="50" customWidth="1"/>
    <col min="13570" max="13570" width="15.5" style="50" customWidth="1"/>
    <col min="13571" max="13571" width="18.125" style="50" customWidth="1"/>
    <col min="13572" max="13572" width="14.625" style="50" customWidth="1"/>
    <col min="13573" max="13573" width="9" style="50"/>
    <col min="13574" max="13574" width="12.875" style="50" customWidth="1"/>
    <col min="13575" max="13575" width="16.375" style="50" customWidth="1"/>
    <col min="13576" max="13576" width="1.875" style="50" customWidth="1"/>
    <col min="13577" max="13824" width="9" style="50"/>
    <col min="13825" max="13825" width="4.125" style="50" customWidth="1"/>
    <col min="13826" max="13826" width="15.5" style="50" customWidth="1"/>
    <col min="13827" max="13827" width="18.125" style="50" customWidth="1"/>
    <col min="13828" max="13828" width="14.625" style="50" customWidth="1"/>
    <col min="13829" max="13829" width="9" style="50"/>
    <col min="13830" max="13830" width="12.875" style="50" customWidth="1"/>
    <col min="13831" max="13831" width="16.375" style="50" customWidth="1"/>
    <col min="13832" max="13832" width="1.875" style="50" customWidth="1"/>
    <col min="13833" max="14080" width="9" style="50"/>
    <col min="14081" max="14081" width="4.125" style="50" customWidth="1"/>
    <col min="14082" max="14082" width="15.5" style="50" customWidth="1"/>
    <col min="14083" max="14083" width="18.125" style="50" customWidth="1"/>
    <col min="14084" max="14084" width="14.625" style="50" customWidth="1"/>
    <col min="14085" max="14085" width="9" style="50"/>
    <col min="14086" max="14086" width="12.875" style="50" customWidth="1"/>
    <col min="14087" max="14087" width="16.375" style="50" customWidth="1"/>
    <col min="14088" max="14088" width="1.875" style="50" customWidth="1"/>
    <col min="14089" max="14336" width="9" style="50"/>
    <col min="14337" max="14337" width="4.125" style="50" customWidth="1"/>
    <col min="14338" max="14338" width="15.5" style="50" customWidth="1"/>
    <col min="14339" max="14339" width="18.125" style="50" customWidth="1"/>
    <col min="14340" max="14340" width="14.625" style="50" customWidth="1"/>
    <col min="14341" max="14341" width="9" style="50"/>
    <col min="14342" max="14342" width="12.875" style="50" customWidth="1"/>
    <col min="14343" max="14343" width="16.375" style="50" customWidth="1"/>
    <col min="14344" max="14344" width="1.875" style="50" customWidth="1"/>
    <col min="14345" max="14592" width="9" style="50"/>
    <col min="14593" max="14593" width="4.125" style="50" customWidth="1"/>
    <col min="14594" max="14594" width="15.5" style="50" customWidth="1"/>
    <col min="14595" max="14595" width="18.125" style="50" customWidth="1"/>
    <col min="14596" max="14596" width="14.625" style="50" customWidth="1"/>
    <col min="14597" max="14597" width="9" style="50"/>
    <col min="14598" max="14598" width="12.875" style="50" customWidth="1"/>
    <col min="14599" max="14599" width="16.375" style="50" customWidth="1"/>
    <col min="14600" max="14600" width="1.875" style="50" customWidth="1"/>
    <col min="14601" max="14848" width="9" style="50"/>
    <col min="14849" max="14849" width="4.125" style="50" customWidth="1"/>
    <col min="14850" max="14850" width="15.5" style="50" customWidth="1"/>
    <col min="14851" max="14851" width="18.125" style="50" customWidth="1"/>
    <col min="14852" max="14852" width="14.625" style="50" customWidth="1"/>
    <col min="14853" max="14853" width="9" style="50"/>
    <col min="14854" max="14854" width="12.875" style="50" customWidth="1"/>
    <col min="14855" max="14855" width="16.375" style="50" customWidth="1"/>
    <col min="14856" max="14856" width="1.875" style="50" customWidth="1"/>
    <col min="14857" max="15104" width="9" style="50"/>
    <col min="15105" max="15105" width="4.125" style="50" customWidth="1"/>
    <col min="15106" max="15106" width="15.5" style="50" customWidth="1"/>
    <col min="15107" max="15107" width="18.125" style="50" customWidth="1"/>
    <col min="15108" max="15108" width="14.625" style="50" customWidth="1"/>
    <col min="15109" max="15109" width="9" style="50"/>
    <col min="15110" max="15110" width="12.875" style="50" customWidth="1"/>
    <col min="15111" max="15111" width="16.375" style="50" customWidth="1"/>
    <col min="15112" max="15112" width="1.875" style="50" customWidth="1"/>
    <col min="15113" max="15360" width="9" style="50"/>
    <col min="15361" max="15361" width="4.125" style="50" customWidth="1"/>
    <col min="15362" max="15362" width="15.5" style="50" customWidth="1"/>
    <col min="15363" max="15363" width="18.125" style="50" customWidth="1"/>
    <col min="15364" max="15364" width="14.625" style="50" customWidth="1"/>
    <col min="15365" max="15365" width="9" style="50"/>
    <col min="15366" max="15366" width="12.875" style="50" customWidth="1"/>
    <col min="15367" max="15367" width="16.375" style="50" customWidth="1"/>
    <col min="15368" max="15368" width="1.875" style="50" customWidth="1"/>
    <col min="15369" max="15616" width="9" style="50"/>
    <col min="15617" max="15617" width="4.125" style="50" customWidth="1"/>
    <col min="15618" max="15618" width="15.5" style="50" customWidth="1"/>
    <col min="15619" max="15619" width="18.125" style="50" customWidth="1"/>
    <col min="15620" max="15620" width="14.625" style="50" customWidth="1"/>
    <col min="15621" max="15621" width="9" style="50"/>
    <col min="15622" max="15622" width="12.875" style="50" customWidth="1"/>
    <col min="15623" max="15623" width="16.375" style="50" customWidth="1"/>
    <col min="15624" max="15624" width="1.875" style="50" customWidth="1"/>
    <col min="15625" max="15872" width="9" style="50"/>
    <col min="15873" max="15873" width="4.125" style="50" customWidth="1"/>
    <col min="15874" max="15874" width="15.5" style="50" customWidth="1"/>
    <col min="15875" max="15875" width="18.125" style="50" customWidth="1"/>
    <col min="15876" max="15876" width="14.625" style="50" customWidth="1"/>
    <col min="15877" max="15877" width="9" style="50"/>
    <col min="15878" max="15878" width="12.875" style="50" customWidth="1"/>
    <col min="15879" max="15879" width="16.375" style="50" customWidth="1"/>
    <col min="15880" max="15880" width="1.875" style="50" customWidth="1"/>
    <col min="15881" max="16128" width="9" style="50"/>
    <col min="16129" max="16129" width="4.125" style="50" customWidth="1"/>
    <col min="16130" max="16130" width="15.5" style="50" customWidth="1"/>
    <col min="16131" max="16131" width="18.125" style="50" customWidth="1"/>
    <col min="16132" max="16132" width="14.625" style="50" customWidth="1"/>
    <col min="16133" max="16133" width="9" style="50"/>
    <col min="16134" max="16134" width="12.875" style="50" customWidth="1"/>
    <col min="16135" max="16135" width="16.375" style="50" customWidth="1"/>
    <col min="16136" max="16136" width="1.875" style="50" customWidth="1"/>
    <col min="16137" max="16384" width="9" style="50"/>
  </cols>
  <sheetData>
    <row r="2" spans="2:7" ht="27.6" customHeight="1">
      <c r="B2" s="217" t="s">
        <v>49</v>
      </c>
      <c r="C2" s="217"/>
      <c r="D2" s="217"/>
      <c r="E2" s="217"/>
      <c r="F2" s="217"/>
      <c r="G2" s="217"/>
    </row>
    <row r="3" spans="2:7" ht="27.6" customHeight="1" thickBot="1">
      <c r="B3" s="51" t="s">
        <v>6</v>
      </c>
      <c r="C3" s="52" t="s">
        <v>7</v>
      </c>
      <c r="D3" s="52" t="s">
        <v>8</v>
      </c>
      <c r="E3" s="52" t="s">
        <v>9</v>
      </c>
      <c r="F3" s="52" t="s">
        <v>10</v>
      </c>
      <c r="G3" s="53" t="s">
        <v>11</v>
      </c>
    </row>
    <row r="4" spans="2:7" ht="27.6" customHeight="1" thickTop="1">
      <c r="B4" s="54"/>
      <c r="C4" s="55"/>
      <c r="D4" s="56"/>
      <c r="E4" s="56"/>
      <c r="F4" s="57"/>
      <c r="G4" s="58"/>
    </row>
    <row r="5" spans="2:7" ht="27.6" customHeight="1">
      <c r="B5" s="59" t="s">
        <v>12</v>
      </c>
      <c r="C5" s="60"/>
      <c r="D5" s="60"/>
      <c r="E5" s="60" t="s">
        <v>13</v>
      </c>
      <c r="F5" s="61">
        <f>舗装版切断!G49</f>
        <v>56.6</v>
      </c>
      <c r="G5" s="62"/>
    </row>
    <row r="6" spans="2:7" ht="27.6" customHeight="1">
      <c r="B6" s="139" t="s">
        <v>146</v>
      </c>
      <c r="C6" s="55"/>
      <c r="D6" s="55"/>
      <c r="E6" s="63"/>
      <c r="F6" s="64"/>
      <c r="G6" s="65"/>
    </row>
    <row r="7" spans="2:7" ht="27.6" customHeight="1">
      <c r="B7" s="59" t="s">
        <v>50</v>
      </c>
      <c r="C7" s="137" t="s">
        <v>51</v>
      </c>
      <c r="D7" s="66" t="s">
        <v>59</v>
      </c>
      <c r="E7" s="67" t="s">
        <v>14</v>
      </c>
      <c r="F7" s="68">
        <f>ROUNDDOWN(舗装面積集計書!M7,0)</f>
        <v>1441</v>
      </c>
      <c r="G7" s="146" t="s">
        <v>54</v>
      </c>
    </row>
    <row r="8" spans="2:7" ht="27.6" customHeight="1">
      <c r="B8" s="139" t="s">
        <v>147</v>
      </c>
      <c r="C8" s="55"/>
      <c r="D8" s="55"/>
      <c r="E8" s="63"/>
      <c r="F8" s="64"/>
      <c r="G8" s="65"/>
    </row>
    <row r="9" spans="2:7" ht="27.6" customHeight="1">
      <c r="B9" s="59" t="s">
        <v>50</v>
      </c>
      <c r="C9" s="137" t="s">
        <v>51</v>
      </c>
      <c r="D9" s="66" t="s">
        <v>59</v>
      </c>
      <c r="E9" s="67" t="s">
        <v>14</v>
      </c>
      <c r="F9" s="68">
        <f>舗装面積集計書!M11</f>
        <v>445.79999999999995</v>
      </c>
      <c r="G9" s="146" t="s">
        <v>54</v>
      </c>
    </row>
    <row r="10" spans="2:7" ht="27.6" customHeight="1">
      <c r="B10" s="73"/>
      <c r="C10" s="70"/>
      <c r="D10" s="70"/>
      <c r="E10" s="63"/>
      <c r="F10" s="71"/>
      <c r="G10" s="72"/>
    </row>
    <row r="11" spans="2:7" ht="27.6" customHeight="1">
      <c r="B11" s="59"/>
      <c r="C11" s="66"/>
      <c r="D11" s="66"/>
      <c r="E11" s="67"/>
      <c r="F11" s="68"/>
      <c r="G11" s="69"/>
    </row>
    <row r="12" spans="2:7" ht="27.6" customHeight="1">
      <c r="B12" s="152" t="s">
        <v>148</v>
      </c>
      <c r="C12" s="70"/>
      <c r="D12" s="70"/>
      <c r="E12" s="63"/>
      <c r="F12" s="71"/>
      <c r="G12" s="72"/>
    </row>
    <row r="13" spans="2:7" ht="27.6" customHeight="1">
      <c r="B13" s="59" t="s">
        <v>15</v>
      </c>
      <c r="C13" s="74"/>
      <c r="D13" s="140" t="s">
        <v>185</v>
      </c>
      <c r="E13" s="67" t="s">
        <v>14</v>
      </c>
      <c r="F13" s="68">
        <f>F7*0.07</f>
        <v>100.87</v>
      </c>
      <c r="G13" s="69"/>
    </row>
    <row r="14" spans="2:7" ht="27.6" customHeight="1">
      <c r="B14" s="73"/>
      <c r="C14" s="55"/>
      <c r="D14" s="141"/>
      <c r="E14" s="55"/>
      <c r="F14" s="75"/>
      <c r="G14" s="76"/>
    </row>
    <row r="15" spans="2:7" ht="27.6" customHeight="1">
      <c r="B15" s="59" t="s">
        <v>16</v>
      </c>
      <c r="C15" s="74"/>
      <c r="D15" s="142" t="s">
        <v>186</v>
      </c>
      <c r="E15" s="67" t="s">
        <v>17</v>
      </c>
      <c r="F15" s="68">
        <f>F13*2.35</f>
        <v>237.04450000000003</v>
      </c>
      <c r="G15" s="69"/>
    </row>
    <row r="16" spans="2:7" ht="27.6" customHeight="1">
      <c r="B16" s="73"/>
      <c r="C16" s="55"/>
      <c r="D16" s="56"/>
      <c r="E16" s="56"/>
      <c r="F16" s="77"/>
      <c r="G16" s="72"/>
    </row>
    <row r="17" spans="2:7" ht="27.6" customHeight="1">
      <c r="B17" s="153" t="s">
        <v>149</v>
      </c>
      <c r="C17" s="55"/>
      <c r="D17" s="56"/>
      <c r="E17" s="56"/>
      <c r="F17" s="77"/>
      <c r="G17" s="78"/>
    </row>
    <row r="18" spans="2:7" ht="27.6" customHeight="1">
      <c r="B18" s="59" t="s">
        <v>15</v>
      </c>
      <c r="C18" s="74"/>
      <c r="D18" s="140" t="s">
        <v>187</v>
      </c>
      <c r="E18" s="67" t="s">
        <v>14</v>
      </c>
      <c r="F18" s="68">
        <f>F9*0.07</f>
        <v>31.206</v>
      </c>
      <c r="G18" s="78"/>
    </row>
    <row r="19" spans="2:7" ht="27.6" customHeight="1">
      <c r="B19" s="73"/>
      <c r="C19" s="55"/>
      <c r="D19" s="141"/>
      <c r="E19" s="55"/>
      <c r="F19" s="75"/>
      <c r="G19" s="78"/>
    </row>
    <row r="20" spans="2:7" ht="27.6" customHeight="1">
      <c r="B20" s="59" t="s">
        <v>16</v>
      </c>
      <c r="C20" s="74"/>
      <c r="D20" s="142" t="s">
        <v>188</v>
      </c>
      <c r="E20" s="67" t="s">
        <v>17</v>
      </c>
      <c r="F20" s="68">
        <f>F18*2.35</f>
        <v>73.334100000000007</v>
      </c>
      <c r="G20" s="78"/>
    </row>
    <row r="21" spans="2:7" ht="27.6" customHeight="1">
      <c r="B21" s="81"/>
      <c r="C21" s="70"/>
      <c r="D21" s="70"/>
      <c r="E21" s="56"/>
      <c r="F21" s="80"/>
      <c r="G21" s="78"/>
    </row>
    <row r="22" spans="2:7" ht="27.6" customHeight="1">
      <c r="B22" s="79"/>
      <c r="C22" s="70"/>
      <c r="D22" s="70"/>
      <c r="E22" s="56"/>
      <c r="F22" s="82"/>
      <c r="G22" s="78"/>
    </row>
    <row r="23" spans="2:7" ht="27.6" customHeight="1">
      <c r="B23" s="79"/>
      <c r="C23" s="83"/>
      <c r="D23" s="83"/>
      <c r="E23" s="56"/>
      <c r="F23" s="80"/>
      <c r="G23" s="78"/>
    </row>
    <row r="24" spans="2:7" ht="27.6" customHeight="1">
      <c r="B24" s="84"/>
      <c r="C24" s="83"/>
      <c r="D24" s="83"/>
      <c r="E24" s="56"/>
      <c r="F24" s="85"/>
      <c r="G24" s="78"/>
    </row>
    <row r="25" spans="2:7" ht="27.6" customHeight="1">
      <c r="B25" s="79"/>
      <c r="C25" s="83"/>
      <c r="D25" s="83"/>
      <c r="E25" s="56"/>
      <c r="F25" s="85"/>
      <c r="G25" s="78"/>
    </row>
    <row r="26" spans="2:7" ht="27.6" customHeight="1">
      <c r="B26" s="86"/>
      <c r="C26" s="83"/>
      <c r="D26" s="83"/>
      <c r="E26" s="56"/>
      <c r="F26" s="85"/>
      <c r="G26" s="78"/>
    </row>
    <row r="27" spans="2:7" ht="27.6" customHeight="1">
      <c r="B27" s="79"/>
      <c r="C27" s="83"/>
      <c r="D27" s="83"/>
      <c r="E27" s="56"/>
      <c r="F27" s="85"/>
      <c r="G27" s="78"/>
    </row>
    <row r="28" spans="2:7" ht="27.6" customHeight="1">
      <c r="B28" s="79"/>
      <c r="C28" s="83"/>
      <c r="D28" s="83"/>
      <c r="E28" s="56"/>
      <c r="F28" s="85"/>
      <c r="G28" s="78"/>
    </row>
    <row r="29" spans="2:7" ht="27.6" customHeight="1">
      <c r="B29" s="79"/>
      <c r="C29" s="56"/>
      <c r="D29" s="87"/>
      <c r="E29" s="56"/>
      <c r="F29" s="87"/>
      <c r="G29" s="78"/>
    </row>
    <row r="30" spans="2:7" ht="27.6" customHeight="1">
      <c r="B30" s="88"/>
      <c r="C30" s="89"/>
      <c r="D30" s="89"/>
      <c r="E30" s="89"/>
      <c r="F30" s="89"/>
      <c r="G30" s="90"/>
    </row>
    <row r="31" spans="2:7" ht="27.6" customHeight="1">
      <c r="B31" s="91"/>
      <c r="C31" s="91"/>
      <c r="D31" s="91"/>
      <c r="E31" s="91"/>
      <c r="F31" s="91"/>
      <c r="G31" s="91"/>
    </row>
  </sheetData>
  <mergeCells count="1">
    <mergeCell ref="B2:G2"/>
  </mergeCells>
  <phoneticPr fontId="3"/>
  <pageMargins left="0.74803149606299213" right="0.35433070866141736" top="0.39370078740157483" bottom="0.55118110236220474" header="0.39370078740157483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10B94-B3B6-4A92-9A2B-26AEB84C5338}">
  <dimension ref="A1:P49"/>
  <sheetViews>
    <sheetView view="pageBreakPreview" zoomScaleNormal="100" zoomScaleSheetLayoutView="100" workbookViewId="0">
      <pane xSplit="4" ySplit="5" topLeftCell="E6" activePane="bottomRight" state="frozen"/>
      <selection activeCell="D26" sqref="D26"/>
      <selection pane="topRight" activeCell="D26" sqref="D26"/>
      <selection pane="bottomLeft" activeCell="D26" sqref="D26"/>
      <selection pane="bottomRight" activeCell="E32" sqref="E32"/>
    </sheetView>
  </sheetViews>
  <sheetFormatPr defaultColWidth="9" defaultRowHeight="15" customHeight="1"/>
  <cols>
    <col min="1" max="1" width="3.125" style="154" customWidth="1"/>
    <col min="2" max="2" width="10.625" style="154" customWidth="1"/>
    <col min="3" max="3" width="3.25" style="154" customWidth="1"/>
    <col min="4" max="4" width="10.625" style="154" customWidth="1"/>
    <col min="5" max="16" width="6.875" style="154" customWidth="1"/>
    <col min="17" max="16384" width="9" style="154"/>
  </cols>
  <sheetData>
    <row r="1" spans="1:16" ht="15" customHeight="1">
      <c r="E1" s="218"/>
      <c r="F1" s="218"/>
      <c r="G1" s="218"/>
      <c r="H1" s="218"/>
      <c r="I1" s="218"/>
      <c r="J1" s="218"/>
      <c r="K1" s="218"/>
      <c r="L1" s="218"/>
      <c r="M1" s="155"/>
      <c r="N1" s="155"/>
      <c r="O1" s="155"/>
      <c r="P1" s="155"/>
    </row>
    <row r="2" spans="1:16" ht="15" customHeight="1">
      <c r="B2" s="156"/>
      <c r="C2" s="156"/>
      <c r="D2" s="156"/>
      <c r="E2" s="219"/>
      <c r="F2" s="219"/>
      <c r="G2" s="219"/>
      <c r="H2" s="219"/>
      <c r="I2" s="219"/>
      <c r="J2" s="219"/>
      <c r="K2" s="219"/>
      <c r="L2" s="219"/>
      <c r="M2" s="157"/>
      <c r="N2" s="157"/>
      <c r="O2" s="157"/>
      <c r="P2" s="157"/>
    </row>
    <row r="3" spans="1:16" ht="11.25" customHeight="1">
      <c r="B3" s="220" t="s">
        <v>150</v>
      </c>
      <c r="C3" s="221"/>
      <c r="D3" s="222"/>
      <c r="E3" s="229" t="s">
        <v>151</v>
      </c>
      <c r="F3" s="230"/>
      <c r="G3" s="231"/>
      <c r="H3" s="229"/>
      <c r="I3" s="230"/>
      <c r="J3" s="231"/>
      <c r="K3" s="229"/>
      <c r="L3" s="230"/>
      <c r="M3" s="231"/>
      <c r="N3" s="232" t="s">
        <v>11</v>
      </c>
      <c r="O3" s="233"/>
      <c r="P3" s="234"/>
    </row>
    <row r="4" spans="1:16" ht="11.25" customHeight="1">
      <c r="B4" s="223"/>
      <c r="C4" s="224"/>
      <c r="D4" s="225"/>
      <c r="E4" s="241" t="s">
        <v>152</v>
      </c>
      <c r="F4" s="242"/>
      <c r="G4" s="243"/>
      <c r="H4" s="241"/>
      <c r="I4" s="242"/>
      <c r="J4" s="243"/>
      <c r="K4" s="241"/>
      <c r="L4" s="242"/>
      <c r="M4" s="243"/>
      <c r="N4" s="235"/>
      <c r="O4" s="236"/>
      <c r="P4" s="237"/>
    </row>
    <row r="5" spans="1:16" s="158" customFormat="1" ht="11.25" customHeight="1">
      <c r="B5" s="226"/>
      <c r="C5" s="227"/>
      <c r="D5" s="228"/>
      <c r="E5" s="159"/>
      <c r="F5" s="160"/>
      <c r="G5" s="161" t="s">
        <v>153</v>
      </c>
      <c r="H5" s="159"/>
      <c r="I5" s="160"/>
      <c r="J5" s="161"/>
      <c r="K5" s="159"/>
      <c r="L5" s="160"/>
      <c r="M5" s="161"/>
      <c r="N5" s="238"/>
      <c r="O5" s="239"/>
      <c r="P5" s="240"/>
    </row>
    <row r="6" spans="1:16" s="169" customFormat="1" ht="11.25" customHeight="1">
      <c r="A6" s="162" t="s">
        <v>154</v>
      </c>
      <c r="B6" s="163"/>
      <c r="C6" s="164"/>
      <c r="D6" s="165"/>
      <c r="E6" s="166"/>
      <c r="F6" s="167"/>
      <c r="G6" s="168"/>
      <c r="H6" s="166"/>
      <c r="I6" s="167"/>
      <c r="J6" s="168"/>
      <c r="K6" s="166"/>
      <c r="L6" s="167"/>
      <c r="M6" s="168"/>
      <c r="N6" s="244"/>
      <c r="O6" s="245"/>
      <c r="P6" s="246"/>
    </row>
    <row r="7" spans="1:16" ht="11.25" customHeight="1">
      <c r="A7" s="154" t="s">
        <v>155</v>
      </c>
      <c r="B7" s="170" t="s">
        <v>57</v>
      </c>
      <c r="C7" s="171"/>
      <c r="D7" s="172"/>
      <c r="E7" s="173"/>
      <c r="F7" s="174"/>
      <c r="G7" s="175"/>
      <c r="H7" s="173"/>
      <c r="I7" s="174"/>
      <c r="J7" s="175"/>
      <c r="K7" s="173"/>
      <c r="L7" s="174"/>
      <c r="M7" s="175"/>
      <c r="N7" s="250"/>
      <c r="O7" s="251"/>
      <c r="P7" s="252"/>
    </row>
    <row r="8" spans="1:16" s="181" customFormat="1" ht="11.25" customHeight="1">
      <c r="A8" s="162" t="s">
        <v>154</v>
      </c>
      <c r="B8" s="176"/>
      <c r="C8" s="177"/>
      <c r="D8" s="178"/>
      <c r="E8" s="166"/>
      <c r="F8" s="179" t="str">
        <f>IF(E8="","",ROUND((E6+E8)/2,2))</f>
        <v/>
      </c>
      <c r="G8" s="180"/>
      <c r="H8" s="166"/>
      <c r="I8" s="179" t="str">
        <f>IF(H8="","",ROUND((H6+H8)/2,2))</f>
        <v/>
      </c>
      <c r="J8" s="180" t="str">
        <f>IF(H8="","",ROUND(#REF!*I8,1))</f>
        <v/>
      </c>
      <c r="K8" s="166"/>
      <c r="L8" s="179" t="str">
        <f>IF(K8="","",ROUND((K6+K8)/2,2))</f>
        <v/>
      </c>
      <c r="M8" s="180" t="str">
        <f>IF(K8="","",ROUND(#REF!*L8,1))</f>
        <v/>
      </c>
      <c r="N8" s="247"/>
      <c r="O8" s="248"/>
      <c r="P8" s="249"/>
    </row>
    <row r="9" spans="1:16" ht="11.25" customHeight="1">
      <c r="A9" s="154" t="s">
        <v>155</v>
      </c>
      <c r="B9" s="170" t="s">
        <v>159</v>
      </c>
      <c r="C9" s="171"/>
      <c r="D9" s="172" t="s">
        <v>160</v>
      </c>
      <c r="E9" s="173"/>
      <c r="F9" s="174" t="str">
        <f>IF(E9="","",ROUND((E7+E9)/2,2))</f>
        <v/>
      </c>
      <c r="G9" s="175"/>
      <c r="H9" s="173"/>
      <c r="I9" s="174" t="str">
        <f>IF(H9="","",ROUND((H7+H9)/2,2))</f>
        <v/>
      </c>
      <c r="J9" s="175" t="str">
        <f>IF(H9="","",ROUND(#REF!*I9,1))</f>
        <v/>
      </c>
      <c r="K9" s="173"/>
      <c r="L9" s="174" t="str">
        <f>IF(K9="","",ROUND((K7+K9)/2,2))</f>
        <v/>
      </c>
      <c r="M9" s="175" t="str">
        <f>IF(K9="","",ROUND(#REF!*L9,1))</f>
        <v/>
      </c>
      <c r="N9" s="250"/>
      <c r="O9" s="251"/>
      <c r="P9" s="252"/>
    </row>
    <row r="10" spans="1:16" s="181" customFormat="1" ht="11.25" customHeight="1">
      <c r="A10" s="162" t="s">
        <v>154</v>
      </c>
      <c r="B10" s="176"/>
      <c r="C10" s="177"/>
      <c r="D10" s="178"/>
      <c r="E10" s="166"/>
      <c r="F10" s="179" t="str">
        <f t="shared" ref="F10:F45" si="0">IF(E10="","",ROUND((E8+E10)/2,2))</f>
        <v/>
      </c>
      <c r="G10" s="180" t="str">
        <f>IF(E10="","",ROUND(#REF!*F10,1))</f>
        <v/>
      </c>
      <c r="H10" s="166"/>
      <c r="I10" s="179" t="str">
        <f t="shared" ref="I10:I45" si="1">IF(H10="","",ROUND((H8+H10)/2,2))</f>
        <v/>
      </c>
      <c r="J10" s="180" t="str">
        <f>IF(H10="","",ROUND(#REF!*I10,1))</f>
        <v/>
      </c>
      <c r="K10" s="166"/>
      <c r="L10" s="179" t="str">
        <f t="shared" ref="L10:L45" si="2">IF(K10="","",ROUND((K8+K10)/2,2))</f>
        <v/>
      </c>
      <c r="M10" s="180" t="str">
        <f>IF(K10="","",ROUND(#REF!*L10,1))</f>
        <v/>
      </c>
      <c r="N10" s="247"/>
      <c r="O10" s="248"/>
      <c r="P10" s="249"/>
    </row>
    <row r="11" spans="1:16" ht="11.25" customHeight="1">
      <c r="A11" s="154" t="s">
        <v>155</v>
      </c>
      <c r="B11" s="170" t="s">
        <v>163</v>
      </c>
      <c r="C11" s="171" t="s">
        <v>157</v>
      </c>
      <c r="D11" s="170" t="s">
        <v>164</v>
      </c>
      <c r="E11" s="173"/>
      <c r="F11" s="174" t="str">
        <f t="shared" si="0"/>
        <v/>
      </c>
      <c r="G11" s="175"/>
      <c r="H11" s="173"/>
      <c r="I11" s="174" t="str">
        <f t="shared" si="1"/>
        <v/>
      </c>
      <c r="J11" s="175" t="str">
        <f>IF(H11="","",ROUND(#REF!*I11,1))</f>
        <v/>
      </c>
      <c r="K11" s="173"/>
      <c r="L11" s="174" t="str">
        <f t="shared" si="2"/>
        <v/>
      </c>
      <c r="M11" s="175" t="str">
        <f>IF(K11="","",ROUND(#REF!*L11,1))</f>
        <v/>
      </c>
      <c r="N11" s="250"/>
      <c r="O11" s="251"/>
      <c r="P11" s="252"/>
    </row>
    <row r="12" spans="1:16" s="181" customFormat="1" ht="11.25" customHeight="1">
      <c r="A12" s="162" t="s">
        <v>154</v>
      </c>
      <c r="B12" s="176"/>
      <c r="C12" s="177"/>
      <c r="D12" s="178"/>
      <c r="E12" s="166"/>
      <c r="F12" s="179" t="str">
        <f t="shared" si="0"/>
        <v/>
      </c>
      <c r="G12" s="180"/>
      <c r="H12" s="166"/>
      <c r="I12" s="179" t="str">
        <f t="shared" si="1"/>
        <v/>
      </c>
      <c r="J12" s="180" t="str">
        <f>IF(H12="","",ROUND(#REF!*I12,1))</f>
        <v/>
      </c>
      <c r="K12" s="166"/>
      <c r="L12" s="179" t="str">
        <f t="shared" si="2"/>
        <v/>
      </c>
      <c r="M12" s="180" t="str">
        <f>IF(K12="","",ROUND(#REF!*L12,1))</f>
        <v/>
      </c>
      <c r="N12" s="247"/>
      <c r="O12" s="248"/>
      <c r="P12" s="249"/>
    </row>
    <row r="13" spans="1:16" ht="11.25" customHeight="1">
      <c r="A13" s="154" t="s">
        <v>155</v>
      </c>
      <c r="B13" s="170" t="s">
        <v>165</v>
      </c>
      <c r="C13" s="171" t="s">
        <v>157</v>
      </c>
      <c r="D13" s="172" t="s">
        <v>167</v>
      </c>
      <c r="E13" s="173"/>
      <c r="F13" s="174" t="str">
        <f t="shared" si="0"/>
        <v/>
      </c>
      <c r="G13" s="175"/>
      <c r="H13" s="173"/>
      <c r="I13" s="174" t="str">
        <f t="shared" si="1"/>
        <v/>
      </c>
      <c r="J13" s="175" t="str">
        <f>IF(H13="","",ROUND(#REF!*I13,1))</f>
        <v/>
      </c>
      <c r="K13" s="173"/>
      <c r="L13" s="174" t="str">
        <f t="shared" si="2"/>
        <v/>
      </c>
      <c r="M13" s="175" t="str">
        <f>IF(K13="","",ROUND(#REF!*L13,1))</f>
        <v/>
      </c>
      <c r="N13" s="250"/>
      <c r="O13" s="251"/>
      <c r="P13" s="252"/>
    </row>
    <row r="14" spans="1:16" s="181" customFormat="1" ht="11.25" customHeight="1">
      <c r="A14" s="162" t="s">
        <v>154</v>
      </c>
      <c r="B14" s="176"/>
      <c r="C14" s="177"/>
      <c r="D14" s="178"/>
      <c r="E14" s="166"/>
      <c r="F14" s="179" t="str">
        <f t="shared" si="0"/>
        <v/>
      </c>
      <c r="G14" s="180"/>
      <c r="H14" s="166"/>
      <c r="I14" s="179" t="str">
        <f t="shared" si="1"/>
        <v/>
      </c>
      <c r="J14" s="180" t="str">
        <f>IF(H14="","",ROUND(#REF!*I14,1))</f>
        <v/>
      </c>
      <c r="K14" s="166"/>
      <c r="L14" s="179" t="str">
        <f t="shared" si="2"/>
        <v/>
      </c>
      <c r="M14" s="180" t="str">
        <f>IF(K14="","",ROUND(#REF!*L14,1))</f>
        <v/>
      </c>
      <c r="N14" s="247"/>
      <c r="O14" s="248"/>
      <c r="P14" s="249"/>
    </row>
    <row r="15" spans="1:16" ht="11.25" customHeight="1">
      <c r="A15" s="154" t="s">
        <v>155</v>
      </c>
      <c r="B15" s="170" t="s">
        <v>166</v>
      </c>
      <c r="C15" s="171" t="s">
        <v>157</v>
      </c>
      <c r="D15" s="172" t="s">
        <v>162</v>
      </c>
      <c r="E15" s="173"/>
      <c r="F15" s="174" t="str">
        <f t="shared" si="0"/>
        <v/>
      </c>
      <c r="G15" s="175">
        <v>5</v>
      </c>
      <c r="H15" s="173"/>
      <c r="I15" s="174" t="str">
        <f t="shared" si="1"/>
        <v/>
      </c>
      <c r="J15" s="175" t="str">
        <f>IF(H15="","",ROUND(#REF!*I15,1))</f>
        <v/>
      </c>
      <c r="K15" s="173"/>
      <c r="L15" s="174" t="str">
        <f t="shared" si="2"/>
        <v/>
      </c>
      <c r="M15" s="175" t="str">
        <f>IF(K15="","",ROUND(#REF!*L15,1))</f>
        <v/>
      </c>
      <c r="N15" s="250"/>
      <c r="O15" s="251"/>
      <c r="P15" s="252"/>
    </row>
    <row r="16" spans="1:16" s="181" customFormat="1" ht="11.25" customHeight="1">
      <c r="A16" s="162" t="s">
        <v>154</v>
      </c>
      <c r="B16" s="176"/>
      <c r="C16" s="177"/>
      <c r="D16" s="178"/>
      <c r="E16" s="166"/>
      <c r="F16" s="179" t="str">
        <f t="shared" si="0"/>
        <v/>
      </c>
      <c r="G16" s="180"/>
      <c r="H16" s="166"/>
      <c r="I16" s="179" t="str">
        <f t="shared" si="1"/>
        <v/>
      </c>
      <c r="J16" s="180" t="str">
        <f>IF(H16="","",ROUND(#REF!*I16,1))</f>
        <v/>
      </c>
      <c r="K16" s="166"/>
      <c r="L16" s="179" t="str">
        <f t="shared" si="2"/>
        <v/>
      </c>
      <c r="M16" s="180" t="str">
        <f>IF(K16="","",ROUND(#REF!*L16,1))</f>
        <v/>
      </c>
      <c r="N16" s="247"/>
      <c r="O16" s="248"/>
      <c r="P16" s="249"/>
    </row>
    <row r="17" spans="1:16" ht="11.25" customHeight="1">
      <c r="A17" s="154" t="s">
        <v>155</v>
      </c>
      <c r="B17" s="170" t="s">
        <v>162</v>
      </c>
      <c r="C17" s="171" t="s">
        <v>157</v>
      </c>
      <c r="D17" s="172" t="s">
        <v>161</v>
      </c>
      <c r="E17" s="173"/>
      <c r="F17" s="174" t="str">
        <f t="shared" si="0"/>
        <v/>
      </c>
      <c r="G17" s="175">
        <v>5</v>
      </c>
      <c r="H17" s="173"/>
      <c r="I17" s="174" t="str">
        <f t="shared" si="1"/>
        <v/>
      </c>
      <c r="J17" s="175" t="str">
        <f>IF(H17="","",ROUND(#REF!*I17,1))</f>
        <v/>
      </c>
      <c r="K17" s="173"/>
      <c r="L17" s="174" t="str">
        <f t="shared" si="2"/>
        <v/>
      </c>
      <c r="M17" s="175" t="str">
        <f>IF(K17="","",ROUND(#REF!*L17,1))</f>
        <v/>
      </c>
      <c r="N17" s="250"/>
      <c r="O17" s="251"/>
      <c r="P17" s="252"/>
    </row>
    <row r="18" spans="1:16" s="181" customFormat="1" ht="11.25" customHeight="1">
      <c r="A18" s="162" t="s">
        <v>154</v>
      </c>
      <c r="B18" s="176"/>
      <c r="C18" s="177"/>
      <c r="D18" s="178"/>
      <c r="E18" s="166"/>
      <c r="F18" s="179" t="str">
        <f t="shared" si="0"/>
        <v/>
      </c>
      <c r="G18" s="180" t="str">
        <f>IF(E18="","",ROUND(#REF!*F18,1))</f>
        <v/>
      </c>
      <c r="H18" s="166"/>
      <c r="I18" s="179" t="str">
        <f t="shared" si="1"/>
        <v/>
      </c>
      <c r="J18" s="180" t="str">
        <f>IF(H18="","",ROUND(#REF!*I18,1))</f>
        <v/>
      </c>
      <c r="K18" s="166"/>
      <c r="L18" s="179" t="str">
        <f t="shared" si="2"/>
        <v/>
      </c>
      <c r="M18" s="180" t="str">
        <f>IF(K18="","",ROUND(#REF!*L18,1))</f>
        <v/>
      </c>
      <c r="N18" s="247"/>
      <c r="O18" s="248"/>
      <c r="P18" s="249"/>
    </row>
    <row r="19" spans="1:16" ht="11.25" customHeight="1">
      <c r="A19" s="154" t="s">
        <v>155</v>
      </c>
      <c r="B19" s="170" t="s">
        <v>168</v>
      </c>
      <c r="C19" s="171" t="s">
        <v>157</v>
      </c>
      <c r="D19" s="172" t="s">
        <v>169</v>
      </c>
      <c r="E19" s="173"/>
      <c r="F19" s="174" t="str">
        <f t="shared" si="0"/>
        <v/>
      </c>
      <c r="G19" s="175">
        <v>3</v>
      </c>
      <c r="H19" s="173"/>
      <c r="I19" s="174" t="str">
        <f t="shared" si="1"/>
        <v/>
      </c>
      <c r="J19" s="175" t="str">
        <f>IF(H19="","",ROUND(#REF!*I19,1))</f>
        <v/>
      </c>
      <c r="K19" s="173"/>
      <c r="L19" s="174" t="str">
        <f t="shared" si="2"/>
        <v/>
      </c>
      <c r="M19" s="175" t="str">
        <f>IF(K19="","",ROUND(#REF!*L19,1))</f>
        <v/>
      </c>
      <c r="N19" s="250"/>
      <c r="O19" s="251"/>
      <c r="P19" s="252"/>
    </row>
    <row r="20" spans="1:16" s="181" customFormat="1" ht="11.25" customHeight="1">
      <c r="A20" s="162" t="s">
        <v>154</v>
      </c>
      <c r="B20" s="176"/>
      <c r="C20" s="177"/>
      <c r="D20" s="178"/>
      <c r="E20" s="166"/>
      <c r="F20" s="179" t="str">
        <f t="shared" si="0"/>
        <v/>
      </c>
      <c r="G20" s="180" t="str">
        <f>IF(E20="","",ROUND(#REF!*F20,1))</f>
        <v/>
      </c>
      <c r="H20" s="166"/>
      <c r="I20" s="179" t="str">
        <f t="shared" si="1"/>
        <v/>
      </c>
      <c r="J20" s="180" t="str">
        <f>IF(H20="","",ROUND(#REF!*I20,1))</f>
        <v/>
      </c>
      <c r="K20" s="166"/>
      <c r="L20" s="179" t="str">
        <f t="shared" si="2"/>
        <v/>
      </c>
      <c r="M20" s="180" t="str">
        <f>IF(K20="","",ROUND(#REF!*L20,1))</f>
        <v/>
      </c>
      <c r="N20" s="247"/>
      <c r="O20" s="248"/>
      <c r="P20" s="249"/>
    </row>
    <row r="21" spans="1:16" ht="11.25" customHeight="1">
      <c r="A21" s="154" t="s">
        <v>155</v>
      </c>
      <c r="B21" s="170" t="s">
        <v>170</v>
      </c>
      <c r="C21" s="171"/>
      <c r="D21" s="172"/>
      <c r="E21" s="173"/>
      <c r="F21" s="174" t="str">
        <f t="shared" si="0"/>
        <v/>
      </c>
      <c r="G21" s="175">
        <v>33</v>
      </c>
      <c r="H21" s="173"/>
      <c r="I21" s="174" t="str">
        <f t="shared" si="1"/>
        <v/>
      </c>
      <c r="J21" s="175" t="str">
        <f>IF(H21="","",ROUND(#REF!*I21,1))</f>
        <v/>
      </c>
      <c r="K21" s="173"/>
      <c r="L21" s="174" t="str">
        <f t="shared" si="2"/>
        <v/>
      </c>
      <c r="M21" s="175" t="str">
        <f>IF(K21="","",ROUND(#REF!*L21,1))</f>
        <v/>
      </c>
      <c r="N21" s="250" t="s">
        <v>171</v>
      </c>
      <c r="O21" s="251"/>
      <c r="P21" s="252"/>
    </row>
    <row r="22" spans="1:16" s="181" customFormat="1" ht="11.25" customHeight="1">
      <c r="A22" s="162" t="s">
        <v>154</v>
      </c>
      <c r="B22" s="176"/>
      <c r="C22" s="177"/>
      <c r="D22" s="178"/>
      <c r="E22" s="166"/>
      <c r="F22" s="179" t="str">
        <f t="shared" si="0"/>
        <v/>
      </c>
      <c r="G22" s="180" t="str">
        <f>IF(E22="","",ROUND(#REF!*F22,1))</f>
        <v/>
      </c>
      <c r="H22" s="166"/>
      <c r="I22" s="179" t="str">
        <f t="shared" si="1"/>
        <v/>
      </c>
      <c r="J22" s="180" t="str">
        <f>IF(H22="","",ROUND(#REF!*I22,1))</f>
        <v/>
      </c>
      <c r="K22" s="166"/>
      <c r="L22" s="179" t="str">
        <f t="shared" si="2"/>
        <v/>
      </c>
      <c r="M22" s="180" t="str">
        <f>IF(K22="","",ROUND(#REF!*L22,1))</f>
        <v/>
      </c>
      <c r="N22" s="247"/>
      <c r="O22" s="248"/>
      <c r="P22" s="249"/>
    </row>
    <row r="23" spans="1:16" ht="11.25" customHeight="1">
      <c r="A23" s="154" t="s">
        <v>155</v>
      </c>
      <c r="B23" s="170" t="s">
        <v>170</v>
      </c>
      <c r="C23" s="171" t="s">
        <v>157</v>
      </c>
      <c r="D23" s="172" t="s">
        <v>172</v>
      </c>
      <c r="E23" s="173"/>
      <c r="F23" s="174" t="str">
        <f t="shared" si="0"/>
        <v/>
      </c>
      <c r="G23" s="175">
        <v>3</v>
      </c>
      <c r="H23" s="173"/>
      <c r="I23" s="174" t="str">
        <f t="shared" si="1"/>
        <v/>
      </c>
      <c r="J23" s="175" t="str">
        <f>IF(H23="","",ROUND(#REF!*I23,1))</f>
        <v/>
      </c>
      <c r="K23" s="173"/>
      <c r="L23" s="174" t="str">
        <f t="shared" si="2"/>
        <v/>
      </c>
      <c r="M23" s="175" t="str">
        <f>IF(K23="","",ROUND(#REF!*L23,1))</f>
        <v/>
      </c>
      <c r="N23" s="250"/>
      <c r="O23" s="251"/>
      <c r="P23" s="252"/>
    </row>
    <row r="24" spans="1:16" s="181" customFormat="1" ht="11.25" customHeight="1">
      <c r="A24" s="162" t="s">
        <v>154</v>
      </c>
      <c r="B24" s="176"/>
      <c r="C24" s="177"/>
      <c r="D24" s="178"/>
      <c r="E24" s="166"/>
      <c r="F24" s="179" t="str">
        <f t="shared" si="0"/>
        <v/>
      </c>
      <c r="G24" s="180" t="str">
        <f>IF(E24="","",ROUND(#REF!*F24,1))</f>
        <v/>
      </c>
      <c r="H24" s="166"/>
      <c r="I24" s="179" t="str">
        <f t="shared" si="1"/>
        <v/>
      </c>
      <c r="J24" s="180" t="str">
        <f>IF(H24="","",ROUND(#REF!*I24,1))</f>
        <v/>
      </c>
      <c r="K24" s="166"/>
      <c r="L24" s="179" t="str">
        <f t="shared" si="2"/>
        <v/>
      </c>
      <c r="M24" s="180" t="str">
        <f>IF(K24="","",ROUND(#REF!*L24,1))</f>
        <v/>
      </c>
      <c r="N24" s="247"/>
      <c r="O24" s="248"/>
      <c r="P24" s="249"/>
    </row>
    <row r="25" spans="1:16" ht="11.25" customHeight="1">
      <c r="A25" s="154" t="s">
        <v>155</v>
      </c>
      <c r="B25" s="170" t="s">
        <v>172</v>
      </c>
      <c r="C25" s="171"/>
      <c r="D25" s="172"/>
      <c r="E25" s="182"/>
      <c r="F25" s="174" t="str">
        <f t="shared" si="0"/>
        <v/>
      </c>
      <c r="G25" s="175">
        <v>7.6</v>
      </c>
      <c r="H25" s="182"/>
      <c r="I25" s="174" t="str">
        <f t="shared" si="1"/>
        <v/>
      </c>
      <c r="J25" s="175" t="str">
        <f>IF(H25="","",ROUND(#REF!*I25,1))</f>
        <v/>
      </c>
      <c r="K25" s="173"/>
      <c r="L25" s="174" t="str">
        <f t="shared" si="2"/>
        <v/>
      </c>
      <c r="M25" s="175" t="str">
        <f>IF(K25="","",ROUND(#REF!*L25,1))</f>
        <v/>
      </c>
      <c r="N25" s="250"/>
      <c r="O25" s="251"/>
      <c r="P25" s="252"/>
    </row>
    <row r="26" spans="1:16" s="181" customFormat="1" ht="11.25" customHeight="1">
      <c r="A26" s="162" t="s">
        <v>154</v>
      </c>
      <c r="B26" s="176"/>
      <c r="C26" s="177"/>
      <c r="D26" s="178"/>
      <c r="E26" s="183"/>
      <c r="F26" s="179" t="str">
        <f t="shared" si="0"/>
        <v/>
      </c>
      <c r="G26" s="180" t="str">
        <f>IF(E26="","",ROUND(#REF!*F26,1))</f>
        <v/>
      </c>
      <c r="H26" s="183"/>
      <c r="I26" s="179" t="str">
        <f t="shared" si="1"/>
        <v/>
      </c>
      <c r="J26" s="180" t="str">
        <f>IF(H26="","",ROUND(#REF!*I26,1))</f>
        <v/>
      </c>
      <c r="K26" s="166"/>
      <c r="L26" s="179" t="str">
        <f t="shared" si="2"/>
        <v/>
      </c>
      <c r="M26" s="180" t="str">
        <f>IF(K26="","",ROUND(#REF!*L26,1))</f>
        <v/>
      </c>
      <c r="N26" s="247"/>
      <c r="O26" s="248"/>
      <c r="P26" s="249"/>
    </row>
    <row r="27" spans="1:16" ht="11.25" customHeight="1">
      <c r="A27" s="154" t="s">
        <v>155</v>
      </c>
      <c r="B27" s="170"/>
      <c r="C27" s="171"/>
      <c r="D27" s="172"/>
      <c r="E27" s="182"/>
      <c r="F27" s="174" t="str">
        <f t="shared" si="0"/>
        <v/>
      </c>
      <c r="G27" s="175" t="str">
        <f>IF(E27="","",ROUND(#REF!*F27,1))</f>
        <v/>
      </c>
      <c r="H27" s="182"/>
      <c r="I27" s="174" t="str">
        <f t="shared" si="1"/>
        <v/>
      </c>
      <c r="J27" s="175" t="str">
        <f>IF(H27="","",ROUND(#REF!*I27,1))</f>
        <v/>
      </c>
      <c r="K27" s="173"/>
      <c r="L27" s="174" t="str">
        <f t="shared" si="2"/>
        <v/>
      </c>
      <c r="M27" s="175" t="str">
        <f>IF(K27="","",ROUND(#REF!*L27,1))</f>
        <v/>
      </c>
      <c r="N27" s="250"/>
      <c r="O27" s="251"/>
      <c r="P27" s="252"/>
    </row>
    <row r="28" spans="1:16" s="181" customFormat="1" ht="11.25" customHeight="1">
      <c r="A28" s="162" t="s">
        <v>154</v>
      </c>
      <c r="B28" s="176"/>
      <c r="C28" s="177"/>
      <c r="D28" s="178"/>
      <c r="E28" s="183"/>
      <c r="F28" s="179" t="str">
        <f t="shared" si="0"/>
        <v/>
      </c>
      <c r="G28" s="180" t="str">
        <f>IF(E28="","",ROUND(#REF!*F28,1))</f>
        <v/>
      </c>
      <c r="H28" s="183"/>
      <c r="I28" s="179" t="str">
        <f t="shared" si="1"/>
        <v/>
      </c>
      <c r="J28" s="180" t="str">
        <f>IF(H28="","",ROUND(#REF!*I28,1))</f>
        <v/>
      </c>
      <c r="K28" s="166"/>
      <c r="L28" s="179" t="str">
        <f t="shared" si="2"/>
        <v/>
      </c>
      <c r="M28" s="180" t="str">
        <f>IF(K28="","",ROUND(#REF!*L28,1))</f>
        <v/>
      </c>
      <c r="N28" s="247"/>
      <c r="O28" s="248"/>
      <c r="P28" s="249"/>
    </row>
    <row r="29" spans="1:16" ht="11.25" customHeight="1">
      <c r="A29" s="154" t="s">
        <v>155</v>
      </c>
      <c r="B29" s="170"/>
      <c r="C29" s="171"/>
      <c r="D29" s="172"/>
      <c r="E29" s="182"/>
      <c r="F29" s="174" t="str">
        <f t="shared" si="0"/>
        <v/>
      </c>
      <c r="G29" s="175" t="str">
        <f>IF(E29="","",ROUND(#REF!*F29,1))</f>
        <v/>
      </c>
      <c r="H29" s="182"/>
      <c r="I29" s="174" t="str">
        <f t="shared" si="1"/>
        <v/>
      </c>
      <c r="J29" s="175" t="str">
        <f>IF(H29="","",ROUND(#REF!*I29,1))</f>
        <v/>
      </c>
      <c r="K29" s="173"/>
      <c r="L29" s="174" t="str">
        <f t="shared" si="2"/>
        <v/>
      </c>
      <c r="M29" s="175" t="str">
        <f>IF(K29="","",ROUND(#REF!*L29,1))</f>
        <v/>
      </c>
      <c r="N29" s="250"/>
      <c r="O29" s="251"/>
      <c r="P29" s="252"/>
    </row>
    <row r="30" spans="1:16" s="181" customFormat="1" ht="11.25" customHeight="1">
      <c r="A30" s="162" t="s">
        <v>154</v>
      </c>
      <c r="B30" s="176"/>
      <c r="C30" s="177"/>
      <c r="D30" s="178"/>
      <c r="E30" s="183"/>
      <c r="F30" s="179" t="str">
        <f t="shared" si="0"/>
        <v/>
      </c>
      <c r="G30" s="180" t="str">
        <f>IF(E30="","",ROUND(#REF!*F30,1))</f>
        <v/>
      </c>
      <c r="H30" s="183"/>
      <c r="I30" s="179" t="str">
        <f t="shared" si="1"/>
        <v/>
      </c>
      <c r="J30" s="180" t="str">
        <f>IF(H30="","",ROUND(#REF!*I30,1))</f>
        <v/>
      </c>
      <c r="K30" s="166"/>
      <c r="L30" s="179" t="str">
        <f t="shared" si="2"/>
        <v/>
      </c>
      <c r="M30" s="180" t="str">
        <f>IF(K30="","",ROUND(#REF!*L30,1))</f>
        <v/>
      </c>
      <c r="N30" s="247"/>
      <c r="O30" s="248"/>
      <c r="P30" s="249"/>
    </row>
    <row r="31" spans="1:16" ht="11.25" customHeight="1">
      <c r="A31" s="154" t="s">
        <v>155</v>
      </c>
      <c r="B31" s="170"/>
      <c r="C31" s="171"/>
      <c r="D31" s="172"/>
      <c r="E31" s="182"/>
      <c r="F31" s="174" t="str">
        <f t="shared" si="0"/>
        <v/>
      </c>
      <c r="G31" s="175" t="str">
        <f>IF(E31="","",ROUND(#REF!*F31,1))</f>
        <v/>
      </c>
      <c r="H31" s="182"/>
      <c r="I31" s="174" t="str">
        <f t="shared" si="1"/>
        <v/>
      </c>
      <c r="J31" s="175" t="str">
        <f>IF(H31="","",ROUND(#REF!*I31,1))</f>
        <v/>
      </c>
      <c r="K31" s="173"/>
      <c r="L31" s="174" t="str">
        <f t="shared" si="2"/>
        <v/>
      </c>
      <c r="M31" s="175" t="str">
        <f>IF(K31="","",ROUND(#REF!*L31,1))</f>
        <v/>
      </c>
      <c r="N31" s="250"/>
      <c r="O31" s="251"/>
      <c r="P31" s="252"/>
    </row>
    <row r="32" spans="1:16" s="181" customFormat="1" ht="11.25" customHeight="1">
      <c r="A32" s="162" t="s">
        <v>154</v>
      </c>
      <c r="B32" s="176"/>
      <c r="C32" s="177"/>
      <c r="D32" s="178"/>
      <c r="E32" s="183"/>
      <c r="F32" s="179" t="str">
        <f t="shared" si="0"/>
        <v/>
      </c>
      <c r="G32" s="180" t="str">
        <f>IF(E32="","",ROUND(#REF!*F32,1))</f>
        <v/>
      </c>
      <c r="H32" s="183"/>
      <c r="I32" s="179" t="str">
        <f t="shared" si="1"/>
        <v/>
      </c>
      <c r="J32" s="180" t="str">
        <f>IF(H32="","",ROUND(#REF!*I32,1))</f>
        <v/>
      </c>
      <c r="K32" s="166"/>
      <c r="L32" s="179" t="str">
        <f t="shared" si="2"/>
        <v/>
      </c>
      <c r="M32" s="180" t="str">
        <f>IF(K32="","",ROUND(#REF!*L32,1))</f>
        <v/>
      </c>
      <c r="N32" s="247"/>
      <c r="O32" s="248"/>
      <c r="P32" s="249"/>
    </row>
    <row r="33" spans="1:16" ht="11.25" customHeight="1">
      <c r="A33" s="154" t="s">
        <v>155</v>
      </c>
      <c r="B33" s="170"/>
      <c r="C33" s="171"/>
      <c r="D33" s="172"/>
      <c r="E33" s="182"/>
      <c r="F33" s="174" t="str">
        <f t="shared" si="0"/>
        <v/>
      </c>
      <c r="G33" s="175" t="str">
        <f>IF(E33="","",ROUND(#REF!*F33,1))</f>
        <v/>
      </c>
      <c r="H33" s="182"/>
      <c r="I33" s="174" t="str">
        <f t="shared" si="1"/>
        <v/>
      </c>
      <c r="J33" s="175" t="str">
        <f>IF(H33="","",ROUND(#REF!*I33,1))</f>
        <v/>
      </c>
      <c r="K33" s="173"/>
      <c r="L33" s="174" t="str">
        <f t="shared" si="2"/>
        <v/>
      </c>
      <c r="M33" s="175" t="str">
        <f>IF(K33="","",ROUND(#REF!*L33,1))</f>
        <v/>
      </c>
      <c r="N33" s="250"/>
      <c r="O33" s="251"/>
      <c r="P33" s="252"/>
    </row>
    <row r="34" spans="1:16" s="181" customFormat="1" ht="11.25" customHeight="1">
      <c r="A34" s="162" t="s">
        <v>154</v>
      </c>
      <c r="B34" s="176"/>
      <c r="C34" s="177"/>
      <c r="D34" s="178"/>
      <c r="E34" s="183"/>
      <c r="F34" s="179" t="str">
        <f t="shared" si="0"/>
        <v/>
      </c>
      <c r="G34" s="180" t="str">
        <f>IF(E34="","",ROUND(#REF!*F34,1))</f>
        <v/>
      </c>
      <c r="H34" s="183"/>
      <c r="I34" s="179" t="str">
        <f t="shared" si="1"/>
        <v/>
      </c>
      <c r="J34" s="180" t="str">
        <f>IF(H34="","",ROUND(#REF!*I34,1))</f>
        <v/>
      </c>
      <c r="K34" s="166"/>
      <c r="L34" s="179" t="str">
        <f t="shared" si="2"/>
        <v/>
      </c>
      <c r="M34" s="180" t="str">
        <f>IF(K34="","",ROUND(#REF!*L34,1))</f>
        <v/>
      </c>
      <c r="N34" s="247"/>
      <c r="O34" s="248"/>
      <c r="P34" s="249"/>
    </row>
    <row r="35" spans="1:16" ht="11.25" customHeight="1">
      <c r="A35" s="154" t="s">
        <v>155</v>
      </c>
      <c r="B35" s="170"/>
      <c r="C35" s="171"/>
      <c r="D35" s="172"/>
      <c r="E35" s="182"/>
      <c r="F35" s="174" t="str">
        <f t="shared" si="0"/>
        <v/>
      </c>
      <c r="G35" s="175" t="str">
        <f>IF(E35="","",ROUND(#REF!*F35,1))</f>
        <v/>
      </c>
      <c r="H35" s="182"/>
      <c r="I35" s="174" t="str">
        <f t="shared" si="1"/>
        <v/>
      </c>
      <c r="J35" s="175" t="str">
        <f>IF(H35="","",ROUND(#REF!*I35,1))</f>
        <v/>
      </c>
      <c r="K35" s="173"/>
      <c r="L35" s="174" t="str">
        <f t="shared" si="2"/>
        <v/>
      </c>
      <c r="M35" s="175" t="str">
        <f>IF(K35="","",ROUND(#REF!*L35,1))</f>
        <v/>
      </c>
      <c r="N35" s="250"/>
      <c r="O35" s="251"/>
      <c r="P35" s="252"/>
    </row>
    <row r="36" spans="1:16" s="181" customFormat="1" ht="11.25" customHeight="1">
      <c r="A36" s="162" t="s">
        <v>154</v>
      </c>
      <c r="B36" s="176"/>
      <c r="C36" s="177"/>
      <c r="D36" s="178"/>
      <c r="E36" s="183"/>
      <c r="F36" s="179" t="str">
        <f t="shared" si="0"/>
        <v/>
      </c>
      <c r="G36" s="180" t="str">
        <f>IF(E36="","",ROUND(#REF!*F36,1))</f>
        <v/>
      </c>
      <c r="H36" s="183"/>
      <c r="I36" s="179" t="str">
        <f t="shared" si="1"/>
        <v/>
      </c>
      <c r="J36" s="180" t="str">
        <f>IF(H36="","",ROUND(#REF!*I36,1))</f>
        <v/>
      </c>
      <c r="K36" s="166"/>
      <c r="L36" s="179" t="str">
        <f t="shared" si="2"/>
        <v/>
      </c>
      <c r="M36" s="180" t="str">
        <f>IF(K36="","",ROUND(#REF!*L36,1))</f>
        <v/>
      </c>
      <c r="N36" s="247"/>
      <c r="O36" s="248"/>
      <c r="P36" s="249"/>
    </row>
    <row r="37" spans="1:16" ht="11.25" customHeight="1">
      <c r="A37" s="154" t="s">
        <v>155</v>
      </c>
      <c r="B37" s="170"/>
      <c r="C37" s="171"/>
      <c r="D37" s="172"/>
      <c r="E37" s="182"/>
      <c r="F37" s="174" t="str">
        <f t="shared" si="0"/>
        <v/>
      </c>
      <c r="G37" s="175" t="str">
        <f>IF(E37="","",ROUND(#REF!*F37,1))</f>
        <v/>
      </c>
      <c r="H37" s="182"/>
      <c r="I37" s="174" t="str">
        <f t="shared" si="1"/>
        <v/>
      </c>
      <c r="J37" s="175" t="str">
        <f>IF(H37="","",ROUND(#REF!*I37,1))</f>
        <v/>
      </c>
      <c r="K37" s="173"/>
      <c r="L37" s="174" t="str">
        <f t="shared" si="2"/>
        <v/>
      </c>
      <c r="M37" s="175" t="str">
        <f>IF(K37="","",ROUND(#REF!*L37,1))</f>
        <v/>
      </c>
      <c r="N37" s="250"/>
      <c r="O37" s="251"/>
      <c r="P37" s="252"/>
    </row>
    <row r="38" spans="1:16" s="181" customFormat="1" ht="11.25" customHeight="1">
      <c r="A38" s="162" t="s">
        <v>154</v>
      </c>
      <c r="B38" s="176"/>
      <c r="C38" s="177"/>
      <c r="D38" s="178"/>
      <c r="E38" s="183"/>
      <c r="F38" s="179" t="str">
        <f t="shared" si="0"/>
        <v/>
      </c>
      <c r="G38" s="180" t="str">
        <f>IF(E38="","",ROUND(#REF!*F38,1))</f>
        <v/>
      </c>
      <c r="H38" s="183"/>
      <c r="I38" s="179" t="str">
        <f t="shared" si="1"/>
        <v/>
      </c>
      <c r="J38" s="180" t="str">
        <f>IF(H38="","",ROUND(#REF!*I38,1))</f>
        <v/>
      </c>
      <c r="K38" s="166"/>
      <c r="L38" s="179" t="str">
        <f t="shared" si="2"/>
        <v/>
      </c>
      <c r="M38" s="180" t="str">
        <f>IF(K38="","",ROUND(#REF!*L38,1))</f>
        <v/>
      </c>
      <c r="N38" s="247"/>
      <c r="O38" s="248"/>
      <c r="P38" s="249"/>
    </row>
    <row r="39" spans="1:16" ht="11.25" customHeight="1">
      <c r="A39" s="154" t="s">
        <v>155</v>
      </c>
      <c r="B39" s="170"/>
      <c r="C39" s="171"/>
      <c r="D39" s="172"/>
      <c r="E39" s="182"/>
      <c r="F39" s="174" t="str">
        <f t="shared" si="0"/>
        <v/>
      </c>
      <c r="G39" s="175" t="str">
        <f>IF(E39="","",ROUND(#REF!*F39,1))</f>
        <v/>
      </c>
      <c r="H39" s="182"/>
      <c r="I39" s="174" t="str">
        <f t="shared" si="1"/>
        <v/>
      </c>
      <c r="J39" s="175" t="str">
        <f>IF(H39="","",ROUND(#REF!*I39,1))</f>
        <v/>
      </c>
      <c r="K39" s="173"/>
      <c r="L39" s="174" t="str">
        <f t="shared" si="2"/>
        <v/>
      </c>
      <c r="M39" s="175" t="str">
        <f>IF(K39="","",ROUND(#REF!*L39,1))</f>
        <v/>
      </c>
      <c r="N39" s="250"/>
      <c r="O39" s="251"/>
      <c r="P39" s="252"/>
    </row>
    <row r="40" spans="1:16" s="181" customFormat="1" ht="11.25" customHeight="1">
      <c r="A40" s="162" t="s">
        <v>154</v>
      </c>
      <c r="B40" s="176"/>
      <c r="C40" s="177"/>
      <c r="D40" s="178"/>
      <c r="E40" s="183"/>
      <c r="F40" s="179" t="str">
        <f t="shared" si="0"/>
        <v/>
      </c>
      <c r="G40" s="180" t="str">
        <f>IF(E40="","",ROUND(#REF!*F40,1))</f>
        <v/>
      </c>
      <c r="H40" s="183"/>
      <c r="I40" s="179" t="str">
        <f t="shared" si="1"/>
        <v/>
      </c>
      <c r="J40" s="180" t="str">
        <f>IF(H40="","",ROUND(#REF!*I40,1))</f>
        <v/>
      </c>
      <c r="K40" s="166"/>
      <c r="L40" s="179" t="str">
        <f t="shared" si="2"/>
        <v/>
      </c>
      <c r="M40" s="180" t="str">
        <f>IF(K40="","",ROUND(#REF!*L40,1))</f>
        <v/>
      </c>
      <c r="N40" s="247"/>
      <c r="O40" s="248"/>
      <c r="P40" s="249"/>
    </row>
    <row r="41" spans="1:16" ht="11.25" customHeight="1">
      <c r="A41" s="154" t="s">
        <v>155</v>
      </c>
      <c r="B41" s="170"/>
      <c r="C41" s="171"/>
      <c r="D41" s="172"/>
      <c r="E41" s="182"/>
      <c r="F41" s="174" t="str">
        <f t="shared" si="0"/>
        <v/>
      </c>
      <c r="G41" s="175" t="str">
        <f>IF(E41="","",ROUND(#REF!*F41,1))</f>
        <v/>
      </c>
      <c r="H41" s="182"/>
      <c r="I41" s="174" t="str">
        <f t="shared" si="1"/>
        <v/>
      </c>
      <c r="J41" s="175" t="str">
        <f>IF(H41="","",ROUND(#REF!*I41,1))</f>
        <v/>
      </c>
      <c r="K41" s="173"/>
      <c r="L41" s="174" t="str">
        <f t="shared" si="2"/>
        <v/>
      </c>
      <c r="M41" s="175" t="str">
        <f>IF(K41="","",ROUND(#REF!*L41,1))</f>
        <v/>
      </c>
      <c r="N41" s="250"/>
      <c r="O41" s="251"/>
      <c r="P41" s="252"/>
    </row>
    <row r="42" spans="1:16" s="181" customFormat="1" ht="11.25" customHeight="1">
      <c r="A42" s="162" t="s">
        <v>154</v>
      </c>
      <c r="B42" s="176"/>
      <c r="C42" s="177"/>
      <c r="D42" s="178"/>
      <c r="E42" s="183"/>
      <c r="F42" s="179" t="str">
        <f t="shared" si="0"/>
        <v/>
      </c>
      <c r="G42" s="180" t="str">
        <f>IF(E42="","",ROUND(#REF!*F42,1))</f>
        <v/>
      </c>
      <c r="H42" s="183"/>
      <c r="I42" s="179" t="str">
        <f t="shared" si="1"/>
        <v/>
      </c>
      <c r="J42" s="180" t="str">
        <f>IF(H42="","",ROUND(#REF!*I42,1))</f>
        <v/>
      </c>
      <c r="K42" s="166"/>
      <c r="L42" s="179" t="str">
        <f t="shared" si="2"/>
        <v/>
      </c>
      <c r="M42" s="180" t="str">
        <f>IF(K42="","",ROUND(#REF!*L42,1))</f>
        <v/>
      </c>
      <c r="N42" s="247"/>
      <c r="O42" s="248"/>
      <c r="P42" s="249"/>
    </row>
    <row r="43" spans="1:16" ht="11.25" customHeight="1">
      <c r="A43" s="154" t="s">
        <v>155</v>
      </c>
      <c r="B43" s="170"/>
      <c r="C43" s="171"/>
      <c r="D43" s="172"/>
      <c r="E43" s="182"/>
      <c r="F43" s="174" t="str">
        <f t="shared" si="0"/>
        <v/>
      </c>
      <c r="G43" s="175" t="str">
        <f>IF(E43="","",ROUND(#REF!*F43,1))</f>
        <v/>
      </c>
      <c r="H43" s="182"/>
      <c r="I43" s="174" t="str">
        <f t="shared" si="1"/>
        <v/>
      </c>
      <c r="J43" s="175" t="str">
        <f>IF(H43="","",ROUND(#REF!*I43,1))</f>
        <v/>
      </c>
      <c r="K43" s="173"/>
      <c r="L43" s="174" t="str">
        <f t="shared" si="2"/>
        <v/>
      </c>
      <c r="M43" s="175" t="str">
        <f>IF(K43="","",ROUND(#REF!*L43,1))</f>
        <v/>
      </c>
      <c r="N43" s="250"/>
      <c r="O43" s="251"/>
      <c r="P43" s="252"/>
    </row>
    <row r="44" spans="1:16" s="181" customFormat="1" ht="11.25" customHeight="1">
      <c r="A44" s="162" t="s">
        <v>154</v>
      </c>
      <c r="B44" s="176"/>
      <c r="C44" s="177"/>
      <c r="D44" s="178"/>
      <c r="E44" s="183"/>
      <c r="F44" s="179" t="str">
        <f t="shared" si="0"/>
        <v/>
      </c>
      <c r="G44" s="180" t="str">
        <f>IF(E44="","",ROUND(#REF!*F44,1))</f>
        <v/>
      </c>
      <c r="H44" s="183"/>
      <c r="I44" s="179" t="str">
        <f t="shared" si="1"/>
        <v/>
      </c>
      <c r="J44" s="180" t="str">
        <f>IF(H44="","",ROUND(#REF!*I44,1))</f>
        <v/>
      </c>
      <c r="K44" s="166"/>
      <c r="L44" s="179" t="str">
        <f t="shared" si="2"/>
        <v/>
      </c>
      <c r="M44" s="180" t="str">
        <f>IF(K44="","",ROUND(#REF!*L44,1))</f>
        <v/>
      </c>
      <c r="N44" s="247"/>
      <c r="O44" s="248"/>
      <c r="P44" s="249"/>
    </row>
    <row r="45" spans="1:16" ht="11.25" customHeight="1">
      <c r="A45" s="154" t="s">
        <v>155</v>
      </c>
      <c r="B45" s="185"/>
      <c r="C45" s="186"/>
      <c r="D45" s="187"/>
      <c r="E45" s="191"/>
      <c r="F45" s="189" t="str">
        <f t="shared" si="0"/>
        <v/>
      </c>
      <c r="G45" s="190" t="str">
        <f>IF(E45="","",ROUND(#REF!*F45,1))</f>
        <v/>
      </c>
      <c r="H45" s="191"/>
      <c r="I45" s="189" t="str">
        <f t="shared" si="1"/>
        <v/>
      </c>
      <c r="J45" s="190" t="str">
        <f>IF(H45="","",ROUND(#REF!*I45,1))</f>
        <v/>
      </c>
      <c r="K45" s="188"/>
      <c r="L45" s="189" t="str">
        <f t="shared" si="2"/>
        <v/>
      </c>
      <c r="M45" s="190" t="str">
        <f>IF(K45="","",ROUND(#REF!*L45,1))</f>
        <v/>
      </c>
      <c r="N45" s="262"/>
      <c r="O45" s="263"/>
      <c r="P45" s="264"/>
    </row>
    <row r="46" spans="1:16" s="181" customFormat="1" ht="13.5" customHeight="1">
      <c r="A46" s="162" t="s">
        <v>154</v>
      </c>
      <c r="B46" s="176"/>
      <c r="C46" s="177"/>
      <c r="D46" s="178"/>
      <c r="E46" s="184"/>
      <c r="F46" s="192"/>
      <c r="G46" s="193"/>
      <c r="H46" s="166"/>
      <c r="I46" s="194"/>
      <c r="J46" s="180"/>
      <c r="K46" s="195"/>
      <c r="L46" s="196"/>
      <c r="M46" s="197"/>
      <c r="N46" s="265"/>
      <c r="O46" s="266"/>
      <c r="P46" s="267"/>
    </row>
    <row r="47" spans="1:16" ht="13.5" customHeight="1">
      <c r="A47" s="154" t="s">
        <v>155</v>
      </c>
      <c r="B47" s="256" t="s">
        <v>156</v>
      </c>
      <c r="C47" s="257"/>
      <c r="D47" s="258"/>
      <c r="E47" s="198"/>
      <c r="F47" s="200"/>
      <c r="G47" s="201">
        <f>SUMIF($A4:$A45,"当",G4:G45)</f>
        <v>56.6</v>
      </c>
      <c r="H47" s="202"/>
      <c r="I47" s="203"/>
      <c r="J47" s="199"/>
      <c r="K47" s="204"/>
      <c r="L47" s="205"/>
      <c r="M47" s="206"/>
      <c r="N47" s="259"/>
      <c r="O47" s="260"/>
      <c r="P47" s="261"/>
    </row>
    <row r="48" spans="1:16" s="181" customFormat="1" ht="13.5" customHeight="1">
      <c r="A48" s="162"/>
      <c r="B48" s="207"/>
      <c r="C48" s="208"/>
      <c r="D48" s="209"/>
      <c r="E48" s="210"/>
      <c r="F48" s="211"/>
      <c r="G48" s="212"/>
      <c r="H48" s="210"/>
      <c r="I48" s="211"/>
      <c r="J48" s="212"/>
      <c r="K48" s="210"/>
      <c r="L48" s="211"/>
      <c r="M48" s="212"/>
      <c r="N48" s="253"/>
      <c r="O48" s="254"/>
      <c r="P48" s="255"/>
    </row>
    <row r="49" spans="2:16" ht="13.5" customHeight="1">
      <c r="B49" s="256" t="s">
        <v>158</v>
      </c>
      <c r="C49" s="257"/>
      <c r="D49" s="258"/>
      <c r="E49" s="198"/>
      <c r="F49" s="213"/>
      <c r="G49" s="199">
        <f>G47</f>
        <v>56.6</v>
      </c>
      <c r="H49" s="198"/>
      <c r="I49" s="213"/>
      <c r="J49" s="199"/>
      <c r="K49" s="198"/>
      <c r="L49" s="213"/>
      <c r="M49" s="199"/>
      <c r="N49" s="259"/>
      <c r="O49" s="260"/>
      <c r="P49" s="261"/>
    </row>
  </sheetData>
  <mergeCells count="55">
    <mergeCell ref="N48:P48"/>
    <mergeCell ref="B49:D49"/>
    <mergeCell ref="N49:P49"/>
    <mergeCell ref="N43:P43"/>
    <mergeCell ref="N44:P44"/>
    <mergeCell ref="N45:P45"/>
    <mergeCell ref="N46:P46"/>
    <mergeCell ref="B47:D47"/>
    <mergeCell ref="N47:P47"/>
    <mergeCell ref="N42:P42"/>
    <mergeCell ref="N31:P31"/>
    <mergeCell ref="N32:P32"/>
    <mergeCell ref="N33:P33"/>
    <mergeCell ref="N34:P34"/>
    <mergeCell ref="N35:P35"/>
    <mergeCell ref="N36:P36"/>
    <mergeCell ref="N37:P37"/>
    <mergeCell ref="N38:P38"/>
    <mergeCell ref="N39:P39"/>
    <mergeCell ref="N40:P40"/>
    <mergeCell ref="N41:P41"/>
    <mergeCell ref="N30:P30"/>
    <mergeCell ref="N19:P19"/>
    <mergeCell ref="N20:P20"/>
    <mergeCell ref="N21:P21"/>
    <mergeCell ref="N22:P22"/>
    <mergeCell ref="N23:P23"/>
    <mergeCell ref="N24:P24"/>
    <mergeCell ref="N25:P25"/>
    <mergeCell ref="N26:P26"/>
    <mergeCell ref="N27:P27"/>
    <mergeCell ref="N28:P28"/>
    <mergeCell ref="N29:P29"/>
    <mergeCell ref="N18:P18"/>
    <mergeCell ref="N7:P7"/>
    <mergeCell ref="N8:P8"/>
    <mergeCell ref="N9:P9"/>
    <mergeCell ref="N10:P10"/>
    <mergeCell ref="N11:P11"/>
    <mergeCell ref="N12:P12"/>
    <mergeCell ref="N13:P13"/>
    <mergeCell ref="N14:P14"/>
    <mergeCell ref="N15:P15"/>
    <mergeCell ref="N16:P16"/>
    <mergeCell ref="N17:P17"/>
    <mergeCell ref="N3:P5"/>
    <mergeCell ref="E4:G4"/>
    <mergeCell ref="H4:J4"/>
    <mergeCell ref="K4:M4"/>
    <mergeCell ref="N6:P6"/>
    <mergeCell ref="E1:L2"/>
    <mergeCell ref="B3:D5"/>
    <mergeCell ref="E3:G3"/>
    <mergeCell ref="H3:J3"/>
    <mergeCell ref="K3:M3"/>
  </mergeCells>
  <phoneticPr fontId="3"/>
  <pageMargins left="0.39370078740157483" right="0.39370078740157483" top="0.78740157480314965" bottom="0.19685039370078741" header="0.98425196850393704" footer="0.3937007874015748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DA38-6379-4B87-A93F-2C58BC9AE518}">
  <dimension ref="A1:I55"/>
  <sheetViews>
    <sheetView zoomScaleNormal="100" workbookViewId="0">
      <selection activeCell="J24" sqref="J24"/>
    </sheetView>
  </sheetViews>
  <sheetFormatPr defaultColWidth="9" defaultRowHeight="13.5"/>
  <cols>
    <col min="1" max="16384" width="9" style="40"/>
  </cols>
  <sheetData>
    <row r="1" spans="1:9">
      <c r="A1" s="37"/>
      <c r="B1" s="38"/>
      <c r="C1" s="38"/>
      <c r="D1" s="38"/>
      <c r="E1" s="38"/>
      <c r="F1" s="38"/>
      <c r="G1" s="38"/>
      <c r="H1" s="38"/>
      <c r="I1" s="39"/>
    </row>
    <row r="2" spans="1:9">
      <c r="A2" s="41"/>
      <c r="I2" s="42"/>
    </row>
    <row r="3" spans="1:9">
      <c r="A3" s="41"/>
      <c r="I3" s="42"/>
    </row>
    <row r="4" spans="1:9">
      <c r="A4" s="41"/>
      <c r="I4" s="42"/>
    </row>
    <row r="5" spans="1:9">
      <c r="A5" s="41"/>
      <c r="I5" s="42"/>
    </row>
    <row r="6" spans="1:9">
      <c r="A6" s="41"/>
      <c r="I6" s="42"/>
    </row>
    <row r="7" spans="1:9">
      <c r="A7" s="41"/>
      <c r="D7" s="43"/>
      <c r="I7" s="42"/>
    </row>
    <row r="8" spans="1:9">
      <c r="A8" s="41"/>
      <c r="I8" s="42"/>
    </row>
    <row r="9" spans="1:9">
      <c r="A9" s="41"/>
      <c r="I9" s="42"/>
    </row>
    <row r="10" spans="1:9">
      <c r="A10" s="41"/>
      <c r="I10" s="42"/>
    </row>
    <row r="11" spans="1:9">
      <c r="A11" s="41"/>
      <c r="I11" s="42"/>
    </row>
    <row r="12" spans="1:9">
      <c r="A12" s="41"/>
      <c r="I12" s="42"/>
    </row>
    <row r="13" spans="1:9">
      <c r="A13" s="41"/>
      <c r="I13" s="42"/>
    </row>
    <row r="14" spans="1:9">
      <c r="A14" s="41"/>
      <c r="I14" s="42"/>
    </row>
    <row r="15" spans="1:9">
      <c r="A15" s="41"/>
      <c r="I15" s="42"/>
    </row>
    <row r="16" spans="1:9">
      <c r="A16" s="41"/>
      <c r="I16" s="42"/>
    </row>
    <row r="17" spans="1:9">
      <c r="A17" s="41"/>
      <c r="I17" s="42"/>
    </row>
    <row r="18" spans="1:9">
      <c r="A18" s="41"/>
      <c r="I18" s="42"/>
    </row>
    <row r="19" spans="1:9">
      <c r="A19" s="41"/>
      <c r="I19" s="42"/>
    </row>
    <row r="20" spans="1:9" ht="21">
      <c r="A20" s="214" t="s">
        <v>4</v>
      </c>
      <c r="B20" s="215"/>
      <c r="C20" s="215"/>
      <c r="D20" s="215"/>
      <c r="E20" s="215"/>
      <c r="F20" s="215"/>
      <c r="G20" s="215"/>
      <c r="H20" s="215"/>
      <c r="I20" s="216"/>
    </row>
    <row r="21" spans="1:9">
      <c r="A21" s="41"/>
      <c r="I21" s="42"/>
    </row>
    <row r="22" spans="1:9">
      <c r="A22" s="41"/>
      <c r="I22" s="42"/>
    </row>
    <row r="23" spans="1:9">
      <c r="A23" s="41"/>
      <c r="I23" s="42"/>
    </row>
    <row r="24" spans="1:9">
      <c r="A24" s="41"/>
      <c r="I24" s="42"/>
    </row>
    <row r="25" spans="1:9">
      <c r="A25" s="41"/>
      <c r="I25" s="42"/>
    </row>
    <row r="26" spans="1:9">
      <c r="A26" s="41"/>
      <c r="I26" s="42"/>
    </row>
    <row r="27" spans="1:9" ht="15" customHeight="1">
      <c r="A27" s="44"/>
      <c r="B27" s="45"/>
      <c r="C27" s="45"/>
      <c r="D27" s="45"/>
      <c r="E27" s="45"/>
      <c r="F27" s="45"/>
      <c r="G27" s="45"/>
      <c r="H27" s="45"/>
      <c r="I27" s="46"/>
    </row>
    <row r="28" spans="1:9">
      <c r="A28" s="41"/>
      <c r="I28" s="42"/>
    </row>
    <row r="29" spans="1:9">
      <c r="A29" s="41"/>
      <c r="I29" s="42"/>
    </row>
    <row r="30" spans="1:9">
      <c r="A30" s="41"/>
      <c r="I30" s="42"/>
    </row>
    <row r="31" spans="1:9">
      <c r="A31" s="41"/>
      <c r="I31" s="42"/>
    </row>
    <row r="32" spans="1:9">
      <c r="A32" s="41"/>
      <c r="I32" s="42"/>
    </row>
    <row r="33" spans="1:9">
      <c r="A33" s="41"/>
      <c r="I33" s="42"/>
    </row>
    <row r="34" spans="1:9">
      <c r="A34" s="41"/>
      <c r="I34" s="42"/>
    </row>
    <row r="35" spans="1:9">
      <c r="A35" s="41"/>
      <c r="I35" s="42"/>
    </row>
    <row r="36" spans="1:9">
      <c r="A36" s="41"/>
      <c r="I36" s="42"/>
    </row>
    <row r="37" spans="1:9">
      <c r="A37" s="41"/>
      <c r="I37" s="42"/>
    </row>
    <row r="38" spans="1:9">
      <c r="A38" s="41"/>
      <c r="I38" s="42"/>
    </row>
    <row r="39" spans="1:9">
      <c r="A39" s="41"/>
      <c r="I39" s="42"/>
    </row>
    <row r="40" spans="1:9">
      <c r="A40" s="41"/>
      <c r="I40" s="42"/>
    </row>
    <row r="41" spans="1:9">
      <c r="A41" s="41"/>
      <c r="I41" s="42"/>
    </row>
    <row r="42" spans="1:9">
      <c r="A42" s="41"/>
      <c r="I42" s="42"/>
    </row>
    <row r="43" spans="1:9">
      <c r="A43" s="41"/>
      <c r="I43" s="42"/>
    </row>
    <row r="44" spans="1:9">
      <c r="A44" s="41"/>
      <c r="I44" s="42"/>
    </row>
    <row r="45" spans="1:9">
      <c r="A45" s="41"/>
      <c r="I45" s="42"/>
    </row>
    <row r="46" spans="1:9">
      <c r="A46" s="41"/>
      <c r="I46" s="42"/>
    </row>
    <row r="47" spans="1:9">
      <c r="A47" s="41"/>
      <c r="I47" s="42"/>
    </row>
    <row r="48" spans="1:9">
      <c r="A48" s="41"/>
      <c r="I48" s="42"/>
    </row>
    <row r="49" spans="1:9">
      <c r="A49" s="41"/>
      <c r="I49" s="42"/>
    </row>
    <row r="50" spans="1:9">
      <c r="A50" s="41"/>
      <c r="I50" s="42"/>
    </row>
    <row r="51" spans="1:9">
      <c r="A51" s="41"/>
      <c r="I51" s="42"/>
    </row>
    <row r="52" spans="1:9">
      <c r="A52" s="41"/>
      <c r="I52" s="42"/>
    </row>
    <row r="53" spans="1:9">
      <c r="A53" s="41"/>
      <c r="I53" s="42"/>
    </row>
    <row r="54" spans="1:9">
      <c r="A54" s="41"/>
      <c r="I54" s="42"/>
    </row>
    <row r="55" spans="1:9" ht="14.25" thickBot="1">
      <c r="A55" s="47"/>
      <c r="B55" s="48"/>
      <c r="C55" s="48"/>
      <c r="D55" s="48"/>
      <c r="E55" s="48"/>
      <c r="F55" s="48"/>
      <c r="G55" s="48"/>
      <c r="H55" s="48"/>
      <c r="I55" s="49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1"/>
  <sheetViews>
    <sheetView showGridLines="0" zoomScale="80" zoomScaleNormal="80" workbookViewId="0">
      <selection activeCell="F4" sqref="F4"/>
    </sheetView>
  </sheetViews>
  <sheetFormatPr defaultColWidth="9" defaultRowHeight="20.100000000000001" customHeight="1"/>
  <cols>
    <col min="1" max="1" width="12.75" style="20" customWidth="1"/>
    <col min="2" max="2" width="19.375" style="7" customWidth="1"/>
    <col min="3" max="3" width="33.125" style="7" customWidth="1"/>
    <col min="4" max="4" width="2.75" style="7" bestFit="1" customWidth="1"/>
    <col min="5" max="5" width="7" style="21" customWidth="1"/>
    <col min="6" max="6" width="9" style="22"/>
    <col min="7" max="7" width="4.625" style="23" customWidth="1"/>
    <col min="8" max="16384" width="9" style="1"/>
  </cols>
  <sheetData>
    <row r="1" spans="1:7" s="7" customFormat="1" ht="39.950000000000003" customHeight="1">
      <c r="A1" s="2" t="s">
        <v>4</v>
      </c>
      <c r="B1" s="3"/>
      <c r="C1" s="3"/>
      <c r="D1" s="3"/>
      <c r="E1" s="4"/>
      <c r="F1" s="5"/>
      <c r="G1" s="6"/>
    </row>
    <row r="2" spans="1:7" s="7" customFormat="1" ht="24.95" customHeight="1">
      <c r="A2" s="8" t="s">
        <v>2</v>
      </c>
      <c r="B2" s="9" t="s">
        <v>1</v>
      </c>
      <c r="C2" s="270" t="s">
        <v>3</v>
      </c>
      <c r="D2" s="271"/>
      <c r="E2" s="272"/>
      <c r="F2" s="268" t="s">
        <v>0</v>
      </c>
      <c r="G2" s="269"/>
    </row>
    <row r="3" spans="1:7" s="7" customFormat="1" ht="39.950000000000003" customHeight="1">
      <c r="A3" s="24" t="s">
        <v>145</v>
      </c>
      <c r="B3" s="28"/>
      <c r="C3" s="11"/>
      <c r="D3" s="25"/>
      <c r="E3" s="26"/>
      <c r="F3" s="27"/>
      <c r="G3" s="14"/>
    </row>
    <row r="4" spans="1:7" s="7" customFormat="1" ht="39.950000000000003" customHeight="1">
      <c r="A4" s="24" t="s">
        <v>60</v>
      </c>
      <c r="B4" s="28" t="s">
        <v>58</v>
      </c>
      <c r="C4" s="11" t="s">
        <v>61</v>
      </c>
      <c r="D4" s="25"/>
      <c r="E4" s="26"/>
      <c r="F4" s="27">
        <f>舗装面積集計書!M7</f>
        <v>1441.2</v>
      </c>
      <c r="G4" s="14" t="s">
        <v>5</v>
      </c>
    </row>
    <row r="5" spans="1:7" s="7" customFormat="1" ht="39.950000000000003" customHeight="1">
      <c r="A5" s="24" t="s">
        <v>144</v>
      </c>
      <c r="B5" s="28"/>
      <c r="C5" s="11"/>
      <c r="D5" s="25"/>
      <c r="E5" s="26"/>
      <c r="F5" s="27"/>
      <c r="G5" s="14"/>
    </row>
    <row r="6" spans="1:7" s="7" customFormat="1" ht="39.950000000000003" customHeight="1">
      <c r="A6" s="24" t="s">
        <v>60</v>
      </c>
      <c r="B6" s="28" t="s">
        <v>58</v>
      </c>
      <c r="C6" s="11" t="s">
        <v>61</v>
      </c>
      <c r="D6" s="25"/>
      <c r="E6" s="26"/>
      <c r="F6" s="27">
        <f>舗装面積集計書!M11</f>
        <v>445.79999999999995</v>
      </c>
      <c r="G6" s="14" t="s">
        <v>5</v>
      </c>
    </row>
    <row r="7" spans="1:7" s="7" customFormat="1" ht="39.950000000000003" customHeight="1">
      <c r="A7" s="24"/>
      <c r="B7" s="28"/>
      <c r="C7" s="11"/>
      <c r="D7" s="25"/>
      <c r="E7" s="26"/>
      <c r="F7" s="27"/>
      <c r="G7" s="14"/>
    </row>
    <row r="8" spans="1:7" s="7" customFormat="1" ht="39.950000000000003" customHeight="1">
      <c r="A8" s="24"/>
      <c r="B8" s="28"/>
      <c r="C8" s="11"/>
      <c r="D8" s="25"/>
      <c r="E8" s="26"/>
      <c r="F8" s="27"/>
      <c r="G8" s="14"/>
    </row>
    <row r="9" spans="1:7" ht="39.950000000000003" customHeight="1">
      <c r="A9" s="24"/>
      <c r="B9" s="28"/>
      <c r="C9" s="11"/>
      <c r="D9" s="25"/>
      <c r="E9" s="26"/>
      <c r="F9" s="27"/>
      <c r="G9" s="14"/>
    </row>
    <row r="10" spans="1:7" ht="39.950000000000003" customHeight="1">
      <c r="A10" s="10"/>
      <c r="B10" s="30"/>
      <c r="C10" s="15"/>
      <c r="D10" s="12"/>
      <c r="E10" s="13"/>
      <c r="F10" s="27"/>
      <c r="G10" s="14"/>
    </row>
    <row r="11" spans="1:7" ht="39.950000000000003" customHeight="1">
      <c r="A11" s="29"/>
      <c r="B11" s="28"/>
      <c r="C11" s="15"/>
      <c r="D11" s="12"/>
      <c r="E11" s="13"/>
      <c r="F11" s="27"/>
      <c r="G11" s="14"/>
    </row>
    <row r="12" spans="1:7" ht="39.950000000000003" customHeight="1">
      <c r="A12" s="10"/>
      <c r="B12" s="30"/>
      <c r="C12" s="15"/>
      <c r="D12" s="12"/>
      <c r="E12" s="13"/>
      <c r="F12" s="27"/>
      <c r="G12" s="14"/>
    </row>
    <row r="13" spans="1:7" ht="39.950000000000003" customHeight="1">
      <c r="A13" s="10"/>
      <c r="B13" s="28"/>
      <c r="C13" s="11"/>
      <c r="D13" s="25"/>
      <c r="E13" s="26"/>
      <c r="F13" s="27"/>
      <c r="G13" s="14"/>
    </row>
    <row r="14" spans="1:7" ht="39.950000000000003" customHeight="1">
      <c r="A14" s="10"/>
      <c r="B14" s="30"/>
      <c r="C14" s="31"/>
      <c r="D14" s="12"/>
      <c r="E14" s="26"/>
      <c r="F14" s="27"/>
      <c r="G14" s="14"/>
    </row>
    <row r="15" spans="1:7" ht="39.950000000000003" customHeight="1">
      <c r="A15" s="10"/>
      <c r="B15" s="28"/>
      <c r="C15" s="16"/>
      <c r="D15" s="32"/>
      <c r="E15" s="13"/>
      <c r="F15" s="27"/>
      <c r="G15" s="14"/>
    </row>
    <row r="16" spans="1:7" ht="39.950000000000003" customHeight="1">
      <c r="A16" s="29"/>
      <c r="B16" s="28"/>
      <c r="C16" s="15"/>
      <c r="D16" s="12"/>
      <c r="E16" s="13"/>
      <c r="F16" s="27"/>
      <c r="G16" s="14"/>
    </row>
    <row r="17" spans="1:7" ht="39.950000000000003" customHeight="1">
      <c r="A17" s="10"/>
      <c r="B17" s="28"/>
      <c r="C17" s="31"/>
      <c r="D17" s="12"/>
      <c r="E17" s="26"/>
      <c r="F17" s="27"/>
      <c r="G17" s="14"/>
    </row>
    <row r="18" spans="1:7" ht="39.950000000000003" customHeight="1">
      <c r="A18" s="10"/>
      <c r="B18" s="30"/>
      <c r="C18" s="16"/>
      <c r="D18" s="32"/>
      <c r="E18" s="13"/>
      <c r="F18" s="27"/>
      <c r="G18" s="14"/>
    </row>
    <row r="19" spans="1:7" ht="39.950000000000003" customHeight="1">
      <c r="A19" s="10"/>
      <c r="B19" s="30"/>
      <c r="C19" s="15"/>
      <c r="D19" s="12"/>
      <c r="E19" s="13"/>
      <c r="F19" s="27"/>
      <c r="G19" s="14"/>
    </row>
    <row r="20" spans="1:7" ht="39.950000000000003" customHeight="1">
      <c r="A20" s="10"/>
      <c r="B20" s="30"/>
      <c r="C20" s="15"/>
      <c r="D20" s="12"/>
      <c r="E20" s="13"/>
      <c r="F20" s="27"/>
      <c r="G20" s="14"/>
    </row>
    <row r="21" spans="1:7" ht="39.950000000000003" customHeight="1" thickBot="1">
      <c r="A21" s="17"/>
      <c r="B21" s="33"/>
      <c r="C21" s="34"/>
      <c r="D21" s="18"/>
      <c r="E21" s="19"/>
      <c r="F21" s="35"/>
      <c r="G21" s="36"/>
    </row>
  </sheetData>
  <sheetProtection formatCells="0" formatColumns="0" formatRows="0" selectLockedCells="1"/>
  <mergeCells count="2">
    <mergeCell ref="F2:G2"/>
    <mergeCell ref="C2:E2"/>
  </mergeCells>
  <phoneticPr fontId="3"/>
  <pageMargins left="0.98425196850393704" right="0.43307086614173229" top="0.43307086614173229" bottom="0.51181102362204722" header="0.59055118110236227" footer="0.51181102362204722"/>
  <pageSetup paperSize="9" orientation="portrait" r:id="rId1"/>
  <headerFooter alignWithMargins="0">
    <oddHeader xml:space="preserve">&amp;C&amp;14数　量　計　算　書&amp;R&amp;"ＭＳ 明朝,標準"&amp;12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EDA6-D6F7-44D5-B85D-455286EB162F}">
  <dimension ref="A1:D62"/>
  <sheetViews>
    <sheetView zoomScaleNormal="100" workbookViewId="0">
      <selection activeCell="Q15" sqref="Q15:U15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1:4" ht="24.95" customHeight="1">
      <c r="A1" s="92"/>
      <c r="B1" s="93"/>
      <c r="C1" s="93"/>
      <c r="D1" s="94"/>
    </row>
    <row r="2" spans="1:4" ht="24.95" customHeight="1">
      <c r="A2" s="95"/>
      <c r="D2" s="96"/>
    </row>
    <row r="3" spans="1:4" ht="24.95" customHeight="1">
      <c r="A3" s="95"/>
      <c r="D3" s="96"/>
    </row>
    <row r="4" spans="1:4" ht="24.95" customHeight="1">
      <c r="A4" s="95"/>
      <c r="D4" s="96"/>
    </row>
    <row r="5" spans="1:4" ht="24.95" customHeight="1">
      <c r="A5" s="95"/>
      <c r="D5" s="96"/>
    </row>
    <row r="6" spans="1:4" ht="24.95" customHeight="1">
      <c r="A6" s="95"/>
      <c r="D6" s="96"/>
    </row>
    <row r="7" spans="1:4" ht="24.95" customHeight="1">
      <c r="A7" s="95"/>
      <c r="D7" s="96"/>
    </row>
    <row r="8" spans="1:4" ht="24.95" customHeight="1">
      <c r="A8" s="95"/>
      <c r="D8" s="96"/>
    </row>
    <row r="9" spans="1:4" ht="24.95" customHeight="1">
      <c r="A9" s="95"/>
      <c r="D9" s="96"/>
    </row>
    <row r="10" spans="1:4" ht="24.95" customHeight="1">
      <c r="A10" s="95"/>
      <c r="D10" s="96"/>
    </row>
    <row r="11" spans="1:4" ht="24.95" customHeight="1">
      <c r="A11" s="273" t="s">
        <v>29</v>
      </c>
      <c r="B11" s="274"/>
      <c r="C11" s="274"/>
      <c r="D11" s="275"/>
    </row>
    <row r="12" spans="1:4" ht="24.95" customHeight="1">
      <c r="A12" s="95"/>
      <c r="D12" s="96"/>
    </row>
    <row r="13" spans="1:4" ht="24.95" customHeight="1">
      <c r="A13" s="95"/>
      <c r="C13" s="97"/>
      <c r="D13" s="96"/>
    </row>
    <row r="14" spans="1:4" ht="24.95" customHeight="1">
      <c r="A14" s="95"/>
      <c r="C14" s="97"/>
      <c r="D14" s="96"/>
    </row>
    <row r="15" spans="1:4" ht="24.95" customHeight="1">
      <c r="A15" s="95"/>
      <c r="C15" s="97"/>
      <c r="D15" s="96"/>
    </row>
    <row r="16" spans="1:4" ht="24.95" customHeight="1">
      <c r="A16" s="95"/>
      <c r="C16" s="97"/>
      <c r="D16" s="96"/>
    </row>
    <row r="17" spans="1:4" ht="24.95" customHeight="1">
      <c r="A17" s="95"/>
      <c r="C17" s="97"/>
      <c r="D17" s="96"/>
    </row>
    <row r="18" spans="1:4" ht="24.95" customHeight="1">
      <c r="A18" s="95"/>
      <c r="C18" s="97"/>
      <c r="D18" s="96"/>
    </row>
    <row r="19" spans="1:4" ht="24.95" customHeight="1">
      <c r="A19" s="95"/>
      <c r="C19" s="97"/>
      <c r="D19" s="96"/>
    </row>
    <row r="20" spans="1:4" ht="24.95" customHeight="1">
      <c r="A20" s="95"/>
      <c r="C20" s="97"/>
      <c r="D20" s="96"/>
    </row>
    <row r="21" spans="1:4" ht="24.95" customHeight="1">
      <c r="A21" s="95"/>
      <c r="D21" s="96"/>
    </row>
    <row r="22" spans="1:4" ht="24.95" customHeight="1">
      <c r="A22" s="95"/>
      <c r="D22" s="96"/>
    </row>
    <row r="23" spans="1:4" ht="24.95" customHeight="1">
      <c r="A23" s="95"/>
      <c r="D23" s="96"/>
    </row>
    <row r="24" spans="1:4" ht="24.95" customHeight="1">
      <c r="A24" s="95"/>
      <c r="D24" s="96"/>
    </row>
    <row r="25" spans="1:4" ht="24.95" customHeight="1">
      <c r="A25" s="95"/>
      <c r="D25" s="96"/>
    </row>
    <row r="26" spans="1:4" ht="24.95" customHeight="1">
      <c r="A26" s="95"/>
      <c r="D26" s="96"/>
    </row>
    <row r="27" spans="1:4" ht="24.95" customHeight="1">
      <c r="A27" s="95"/>
      <c r="D27" s="96"/>
    </row>
    <row r="28" spans="1:4" ht="24.95" customHeight="1">
      <c r="A28" s="95"/>
      <c r="D28" s="96"/>
    </row>
    <row r="29" spans="1:4" ht="24.95" customHeight="1">
      <c r="A29" s="95"/>
      <c r="D29" s="96"/>
    </row>
    <row r="30" spans="1:4" ht="24.95" customHeight="1" thickBot="1">
      <c r="A30" s="98"/>
      <c r="B30" s="99"/>
      <c r="C30" s="99"/>
      <c r="D30" s="100"/>
    </row>
    <row r="31" spans="1:4" ht="24.95" customHeight="1"/>
    <row r="32" spans="1:4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1">
    <mergeCell ref="A11:D1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5F307-638C-4852-BB06-014C153CE5EC}">
  <dimension ref="A1:U22"/>
  <sheetViews>
    <sheetView zoomScaleNormal="100" workbookViewId="0">
      <selection activeCell="M11" sqref="M11:O11"/>
    </sheetView>
  </sheetViews>
  <sheetFormatPr defaultRowHeight="13.5"/>
  <cols>
    <col min="1" max="7" width="4.125" customWidth="1"/>
    <col min="8" max="12" width="5.125" customWidth="1"/>
    <col min="13" max="21" width="4.125" customWidth="1"/>
    <col min="22" max="22" width="2.125" customWidth="1"/>
    <col min="23" max="25" width="4.125" customWidth="1"/>
    <col min="257" max="263" width="4.125" customWidth="1"/>
    <col min="264" max="268" width="5.125" customWidth="1"/>
    <col min="269" max="277" width="4.125" customWidth="1"/>
    <col min="278" max="278" width="2.125" customWidth="1"/>
    <col min="279" max="281" width="4.125" customWidth="1"/>
    <col min="513" max="519" width="4.125" customWidth="1"/>
    <col min="520" max="524" width="5.125" customWidth="1"/>
    <col min="525" max="533" width="4.125" customWidth="1"/>
    <col min="534" max="534" width="2.125" customWidth="1"/>
    <col min="535" max="537" width="4.125" customWidth="1"/>
    <col min="769" max="775" width="4.125" customWidth="1"/>
    <col min="776" max="780" width="5.125" customWidth="1"/>
    <col min="781" max="789" width="4.125" customWidth="1"/>
    <col min="790" max="790" width="2.125" customWidth="1"/>
    <col min="791" max="793" width="4.125" customWidth="1"/>
    <col min="1025" max="1031" width="4.125" customWidth="1"/>
    <col min="1032" max="1036" width="5.125" customWidth="1"/>
    <col min="1037" max="1045" width="4.125" customWidth="1"/>
    <col min="1046" max="1046" width="2.125" customWidth="1"/>
    <col min="1047" max="1049" width="4.125" customWidth="1"/>
    <col min="1281" max="1287" width="4.125" customWidth="1"/>
    <col min="1288" max="1292" width="5.125" customWidth="1"/>
    <col min="1293" max="1301" width="4.125" customWidth="1"/>
    <col min="1302" max="1302" width="2.125" customWidth="1"/>
    <col min="1303" max="1305" width="4.125" customWidth="1"/>
    <col min="1537" max="1543" width="4.125" customWidth="1"/>
    <col min="1544" max="1548" width="5.125" customWidth="1"/>
    <col min="1549" max="1557" width="4.125" customWidth="1"/>
    <col min="1558" max="1558" width="2.125" customWidth="1"/>
    <col min="1559" max="1561" width="4.125" customWidth="1"/>
    <col min="1793" max="1799" width="4.125" customWidth="1"/>
    <col min="1800" max="1804" width="5.125" customWidth="1"/>
    <col min="1805" max="1813" width="4.125" customWidth="1"/>
    <col min="1814" max="1814" width="2.125" customWidth="1"/>
    <col min="1815" max="1817" width="4.125" customWidth="1"/>
    <col min="2049" max="2055" width="4.125" customWidth="1"/>
    <col min="2056" max="2060" width="5.125" customWidth="1"/>
    <col min="2061" max="2069" width="4.125" customWidth="1"/>
    <col min="2070" max="2070" width="2.125" customWidth="1"/>
    <col min="2071" max="2073" width="4.125" customWidth="1"/>
    <col min="2305" max="2311" width="4.125" customWidth="1"/>
    <col min="2312" max="2316" width="5.125" customWidth="1"/>
    <col min="2317" max="2325" width="4.125" customWidth="1"/>
    <col min="2326" max="2326" width="2.125" customWidth="1"/>
    <col min="2327" max="2329" width="4.125" customWidth="1"/>
    <col min="2561" max="2567" width="4.125" customWidth="1"/>
    <col min="2568" max="2572" width="5.125" customWidth="1"/>
    <col min="2573" max="2581" width="4.125" customWidth="1"/>
    <col min="2582" max="2582" width="2.125" customWidth="1"/>
    <col min="2583" max="2585" width="4.125" customWidth="1"/>
    <col min="2817" max="2823" width="4.125" customWidth="1"/>
    <col min="2824" max="2828" width="5.125" customWidth="1"/>
    <col min="2829" max="2837" width="4.125" customWidth="1"/>
    <col min="2838" max="2838" width="2.125" customWidth="1"/>
    <col min="2839" max="2841" width="4.125" customWidth="1"/>
    <col min="3073" max="3079" width="4.125" customWidth="1"/>
    <col min="3080" max="3084" width="5.125" customWidth="1"/>
    <col min="3085" max="3093" width="4.125" customWidth="1"/>
    <col min="3094" max="3094" width="2.125" customWidth="1"/>
    <col min="3095" max="3097" width="4.125" customWidth="1"/>
    <col min="3329" max="3335" width="4.125" customWidth="1"/>
    <col min="3336" max="3340" width="5.125" customWidth="1"/>
    <col min="3341" max="3349" width="4.125" customWidth="1"/>
    <col min="3350" max="3350" width="2.125" customWidth="1"/>
    <col min="3351" max="3353" width="4.125" customWidth="1"/>
    <col min="3585" max="3591" width="4.125" customWidth="1"/>
    <col min="3592" max="3596" width="5.125" customWidth="1"/>
    <col min="3597" max="3605" width="4.125" customWidth="1"/>
    <col min="3606" max="3606" width="2.125" customWidth="1"/>
    <col min="3607" max="3609" width="4.125" customWidth="1"/>
    <col min="3841" max="3847" width="4.125" customWidth="1"/>
    <col min="3848" max="3852" width="5.125" customWidth="1"/>
    <col min="3853" max="3861" width="4.125" customWidth="1"/>
    <col min="3862" max="3862" width="2.125" customWidth="1"/>
    <col min="3863" max="3865" width="4.125" customWidth="1"/>
    <col min="4097" max="4103" width="4.125" customWidth="1"/>
    <col min="4104" max="4108" width="5.125" customWidth="1"/>
    <col min="4109" max="4117" width="4.125" customWidth="1"/>
    <col min="4118" max="4118" width="2.125" customWidth="1"/>
    <col min="4119" max="4121" width="4.125" customWidth="1"/>
    <col min="4353" max="4359" width="4.125" customWidth="1"/>
    <col min="4360" max="4364" width="5.125" customWidth="1"/>
    <col min="4365" max="4373" width="4.125" customWidth="1"/>
    <col min="4374" max="4374" width="2.125" customWidth="1"/>
    <col min="4375" max="4377" width="4.125" customWidth="1"/>
    <col min="4609" max="4615" width="4.125" customWidth="1"/>
    <col min="4616" max="4620" width="5.125" customWidth="1"/>
    <col min="4621" max="4629" width="4.125" customWidth="1"/>
    <col min="4630" max="4630" width="2.125" customWidth="1"/>
    <col min="4631" max="4633" width="4.125" customWidth="1"/>
    <col min="4865" max="4871" width="4.125" customWidth="1"/>
    <col min="4872" max="4876" width="5.125" customWidth="1"/>
    <col min="4877" max="4885" width="4.125" customWidth="1"/>
    <col min="4886" max="4886" width="2.125" customWidth="1"/>
    <col min="4887" max="4889" width="4.125" customWidth="1"/>
    <col min="5121" max="5127" width="4.125" customWidth="1"/>
    <col min="5128" max="5132" width="5.125" customWidth="1"/>
    <col min="5133" max="5141" width="4.125" customWidth="1"/>
    <col min="5142" max="5142" width="2.125" customWidth="1"/>
    <col min="5143" max="5145" width="4.125" customWidth="1"/>
    <col min="5377" max="5383" width="4.125" customWidth="1"/>
    <col min="5384" max="5388" width="5.125" customWidth="1"/>
    <col min="5389" max="5397" width="4.125" customWidth="1"/>
    <col min="5398" max="5398" width="2.125" customWidth="1"/>
    <col min="5399" max="5401" width="4.125" customWidth="1"/>
    <col min="5633" max="5639" width="4.125" customWidth="1"/>
    <col min="5640" max="5644" width="5.125" customWidth="1"/>
    <col min="5645" max="5653" width="4.125" customWidth="1"/>
    <col min="5654" max="5654" width="2.125" customWidth="1"/>
    <col min="5655" max="5657" width="4.125" customWidth="1"/>
    <col min="5889" max="5895" width="4.125" customWidth="1"/>
    <col min="5896" max="5900" width="5.125" customWidth="1"/>
    <col min="5901" max="5909" width="4.125" customWidth="1"/>
    <col min="5910" max="5910" width="2.125" customWidth="1"/>
    <col min="5911" max="5913" width="4.125" customWidth="1"/>
    <col min="6145" max="6151" width="4.125" customWidth="1"/>
    <col min="6152" max="6156" width="5.125" customWidth="1"/>
    <col min="6157" max="6165" width="4.125" customWidth="1"/>
    <col min="6166" max="6166" width="2.125" customWidth="1"/>
    <col min="6167" max="6169" width="4.125" customWidth="1"/>
    <col min="6401" max="6407" width="4.125" customWidth="1"/>
    <col min="6408" max="6412" width="5.125" customWidth="1"/>
    <col min="6413" max="6421" width="4.125" customWidth="1"/>
    <col min="6422" max="6422" width="2.125" customWidth="1"/>
    <col min="6423" max="6425" width="4.125" customWidth="1"/>
    <col min="6657" max="6663" width="4.125" customWidth="1"/>
    <col min="6664" max="6668" width="5.125" customWidth="1"/>
    <col min="6669" max="6677" width="4.125" customWidth="1"/>
    <col min="6678" max="6678" width="2.125" customWidth="1"/>
    <col min="6679" max="6681" width="4.125" customWidth="1"/>
    <col min="6913" max="6919" width="4.125" customWidth="1"/>
    <col min="6920" max="6924" width="5.125" customWidth="1"/>
    <col min="6925" max="6933" width="4.125" customWidth="1"/>
    <col min="6934" max="6934" width="2.125" customWidth="1"/>
    <col min="6935" max="6937" width="4.125" customWidth="1"/>
    <col min="7169" max="7175" width="4.125" customWidth="1"/>
    <col min="7176" max="7180" width="5.125" customWidth="1"/>
    <col min="7181" max="7189" width="4.125" customWidth="1"/>
    <col min="7190" max="7190" width="2.125" customWidth="1"/>
    <col min="7191" max="7193" width="4.125" customWidth="1"/>
    <col min="7425" max="7431" width="4.125" customWidth="1"/>
    <col min="7432" max="7436" width="5.125" customWidth="1"/>
    <col min="7437" max="7445" width="4.125" customWidth="1"/>
    <col min="7446" max="7446" width="2.125" customWidth="1"/>
    <col min="7447" max="7449" width="4.125" customWidth="1"/>
    <col min="7681" max="7687" width="4.125" customWidth="1"/>
    <col min="7688" max="7692" width="5.125" customWidth="1"/>
    <col min="7693" max="7701" width="4.125" customWidth="1"/>
    <col min="7702" max="7702" width="2.125" customWidth="1"/>
    <col min="7703" max="7705" width="4.125" customWidth="1"/>
    <col min="7937" max="7943" width="4.125" customWidth="1"/>
    <col min="7944" max="7948" width="5.125" customWidth="1"/>
    <col min="7949" max="7957" width="4.125" customWidth="1"/>
    <col min="7958" max="7958" width="2.125" customWidth="1"/>
    <col min="7959" max="7961" width="4.125" customWidth="1"/>
    <col min="8193" max="8199" width="4.125" customWidth="1"/>
    <col min="8200" max="8204" width="5.125" customWidth="1"/>
    <col min="8205" max="8213" width="4.125" customWidth="1"/>
    <col min="8214" max="8214" width="2.125" customWidth="1"/>
    <col min="8215" max="8217" width="4.125" customWidth="1"/>
    <col min="8449" max="8455" width="4.125" customWidth="1"/>
    <col min="8456" max="8460" width="5.125" customWidth="1"/>
    <col min="8461" max="8469" width="4.125" customWidth="1"/>
    <col min="8470" max="8470" width="2.125" customWidth="1"/>
    <col min="8471" max="8473" width="4.125" customWidth="1"/>
    <col min="8705" max="8711" width="4.125" customWidth="1"/>
    <col min="8712" max="8716" width="5.125" customWidth="1"/>
    <col min="8717" max="8725" width="4.125" customWidth="1"/>
    <col min="8726" max="8726" width="2.125" customWidth="1"/>
    <col min="8727" max="8729" width="4.125" customWidth="1"/>
    <col min="8961" max="8967" width="4.125" customWidth="1"/>
    <col min="8968" max="8972" width="5.125" customWidth="1"/>
    <col min="8973" max="8981" width="4.125" customWidth="1"/>
    <col min="8982" max="8982" width="2.125" customWidth="1"/>
    <col min="8983" max="8985" width="4.125" customWidth="1"/>
    <col min="9217" max="9223" width="4.125" customWidth="1"/>
    <col min="9224" max="9228" width="5.125" customWidth="1"/>
    <col min="9229" max="9237" width="4.125" customWidth="1"/>
    <col min="9238" max="9238" width="2.125" customWidth="1"/>
    <col min="9239" max="9241" width="4.125" customWidth="1"/>
    <col min="9473" max="9479" width="4.125" customWidth="1"/>
    <col min="9480" max="9484" width="5.125" customWidth="1"/>
    <col min="9485" max="9493" width="4.125" customWidth="1"/>
    <col min="9494" max="9494" width="2.125" customWidth="1"/>
    <col min="9495" max="9497" width="4.125" customWidth="1"/>
    <col min="9729" max="9735" width="4.125" customWidth="1"/>
    <col min="9736" max="9740" width="5.125" customWidth="1"/>
    <col min="9741" max="9749" width="4.125" customWidth="1"/>
    <col min="9750" max="9750" width="2.125" customWidth="1"/>
    <col min="9751" max="9753" width="4.125" customWidth="1"/>
    <col min="9985" max="9991" width="4.125" customWidth="1"/>
    <col min="9992" max="9996" width="5.125" customWidth="1"/>
    <col min="9997" max="10005" width="4.125" customWidth="1"/>
    <col min="10006" max="10006" width="2.125" customWidth="1"/>
    <col min="10007" max="10009" width="4.125" customWidth="1"/>
    <col min="10241" max="10247" width="4.125" customWidth="1"/>
    <col min="10248" max="10252" width="5.125" customWidth="1"/>
    <col min="10253" max="10261" width="4.125" customWidth="1"/>
    <col min="10262" max="10262" width="2.125" customWidth="1"/>
    <col min="10263" max="10265" width="4.125" customWidth="1"/>
    <col min="10497" max="10503" width="4.125" customWidth="1"/>
    <col min="10504" max="10508" width="5.125" customWidth="1"/>
    <col min="10509" max="10517" width="4.125" customWidth="1"/>
    <col min="10518" max="10518" width="2.125" customWidth="1"/>
    <col min="10519" max="10521" width="4.125" customWidth="1"/>
    <col min="10753" max="10759" width="4.125" customWidth="1"/>
    <col min="10760" max="10764" width="5.125" customWidth="1"/>
    <col min="10765" max="10773" width="4.125" customWidth="1"/>
    <col min="10774" max="10774" width="2.125" customWidth="1"/>
    <col min="10775" max="10777" width="4.125" customWidth="1"/>
    <col min="11009" max="11015" width="4.125" customWidth="1"/>
    <col min="11016" max="11020" width="5.125" customWidth="1"/>
    <col min="11021" max="11029" width="4.125" customWidth="1"/>
    <col min="11030" max="11030" width="2.125" customWidth="1"/>
    <col min="11031" max="11033" width="4.125" customWidth="1"/>
    <col min="11265" max="11271" width="4.125" customWidth="1"/>
    <col min="11272" max="11276" width="5.125" customWidth="1"/>
    <col min="11277" max="11285" width="4.125" customWidth="1"/>
    <col min="11286" max="11286" width="2.125" customWidth="1"/>
    <col min="11287" max="11289" width="4.125" customWidth="1"/>
    <col min="11521" max="11527" width="4.125" customWidth="1"/>
    <col min="11528" max="11532" width="5.125" customWidth="1"/>
    <col min="11533" max="11541" width="4.125" customWidth="1"/>
    <col min="11542" max="11542" width="2.125" customWidth="1"/>
    <col min="11543" max="11545" width="4.125" customWidth="1"/>
    <col min="11777" max="11783" width="4.125" customWidth="1"/>
    <col min="11784" max="11788" width="5.125" customWidth="1"/>
    <col min="11789" max="11797" width="4.125" customWidth="1"/>
    <col min="11798" max="11798" width="2.125" customWidth="1"/>
    <col min="11799" max="11801" width="4.125" customWidth="1"/>
    <col min="12033" max="12039" width="4.125" customWidth="1"/>
    <col min="12040" max="12044" width="5.125" customWidth="1"/>
    <col min="12045" max="12053" width="4.125" customWidth="1"/>
    <col min="12054" max="12054" width="2.125" customWidth="1"/>
    <col min="12055" max="12057" width="4.125" customWidth="1"/>
    <col min="12289" max="12295" width="4.125" customWidth="1"/>
    <col min="12296" max="12300" width="5.125" customWidth="1"/>
    <col min="12301" max="12309" width="4.125" customWidth="1"/>
    <col min="12310" max="12310" width="2.125" customWidth="1"/>
    <col min="12311" max="12313" width="4.125" customWidth="1"/>
    <col min="12545" max="12551" width="4.125" customWidth="1"/>
    <col min="12552" max="12556" width="5.125" customWidth="1"/>
    <col min="12557" max="12565" width="4.125" customWidth="1"/>
    <col min="12566" max="12566" width="2.125" customWidth="1"/>
    <col min="12567" max="12569" width="4.125" customWidth="1"/>
    <col min="12801" max="12807" width="4.125" customWidth="1"/>
    <col min="12808" max="12812" width="5.125" customWidth="1"/>
    <col min="12813" max="12821" width="4.125" customWidth="1"/>
    <col min="12822" max="12822" width="2.125" customWidth="1"/>
    <col min="12823" max="12825" width="4.125" customWidth="1"/>
    <col min="13057" max="13063" width="4.125" customWidth="1"/>
    <col min="13064" max="13068" width="5.125" customWidth="1"/>
    <col min="13069" max="13077" width="4.125" customWidth="1"/>
    <col min="13078" max="13078" width="2.125" customWidth="1"/>
    <col min="13079" max="13081" width="4.125" customWidth="1"/>
    <col min="13313" max="13319" width="4.125" customWidth="1"/>
    <col min="13320" max="13324" width="5.125" customWidth="1"/>
    <col min="13325" max="13333" width="4.125" customWidth="1"/>
    <col min="13334" max="13334" width="2.125" customWidth="1"/>
    <col min="13335" max="13337" width="4.125" customWidth="1"/>
    <col min="13569" max="13575" width="4.125" customWidth="1"/>
    <col min="13576" max="13580" width="5.125" customWidth="1"/>
    <col min="13581" max="13589" width="4.125" customWidth="1"/>
    <col min="13590" max="13590" width="2.125" customWidth="1"/>
    <col min="13591" max="13593" width="4.125" customWidth="1"/>
    <col min="13825" max="13831" width="4.125" customWidth="1"/>
    <col min="13832" max="13836" width="5.125" customWidth="1"/>
    <col min="13837" max="13845" width="4.125" customWidth="1"/>
    <col min="13846" max="13846" width="2.125" customWidth="1"/>
    <col min="13847" max="13849" width="4.125" customWidth="1"/>
    <col min="14081" max="14087" width="4.125" customWidth="1"/>
    <col min="14088" max="14092" width="5.125" customWidth="1"/>
    <col min="14093" max="14101" width="4.125" customWidth="1"/>
    <col min="14102" max="14102" width="2.125" customWidth="1"/>
    <col min="14103" max="14105" width="4.125" customWidth="1"/>
    <col min="14337" max="14343" width="4.125" customWidth="1"/>
    <col min="14344" max="14348" width="5.125" customWidth="1"/>
    <col min="14349" max="14357" width="4.125" customWidth="1"/>
    <col min="14358" max="14358" width="2.125" customWidth="1"/>
    <col min="14359" max="14361" width="4.125" customWidth="1"/>
    <col min="14593" max="14599" width="4.125" customWidth="1"/>
    <col min="14600" max="14604" width="5.125" customWidth="1"/>
    <col min="14605" max="14613" width="4.125" customWidth="1"/>
    <col min="14614" max="14614" width="2.125" customWidth="1"/>
    <col min="14615" max="14617" width="4.125" customWidth="1"/>
    <col min="14849" max="14855" width="4.125" customWidth="1"/>
    <col min="14856" max="14860" width="5.125" customWidth="1"/>
    <col min="14861" max="14869" width="4.125" customWidth="1"/>
    <col min="14870" max="14870" width="2.125" customWidth="1"/>
    <col min="14871" max="14873" width="4.125" customWidth="1"/>
    <col min="15105" max="15111" width="4.125" customWidth="1"/>
    <col min="15112" max="15116" width="5.125" customWidth="1"/>
    <col min="15117" max="15125" width="4.125" customWidth="1"/>
    <col min="15126" max="15126" width="2.125" customWidth="1"/>
    <col min="15127" max="15129" width="4.125" customWidth="1"/>
    <col min="15361" max="15367" width="4.125" customWidth="1"/>
    <col min="15368" max="15372" width="5.125" customWidth="1"/>
    <col min="15373" max="15381" width="4.125" customWidth="1"/>
    <col min="15382" max="15382" width="2.125" customWidth="1"/>
    <col min="15383" max="15385" width="4.125" customWidth="1"/>
    <col min="15617" max="15623" width="4.125" customWidth="1"/>
    <col min="15624" max="15628" width="5.125" customWidth="1"/>
    <col min="15629" max="15637" width="4.125" customWidth="1"/>
    <col min="15638" max="15638" width="2.125" customWidth="1"/>
    <col min="15639" max="15641" width="4.125" customWidth="1"/>
    <col min="15873" max="15879" width="4.125" customWidth="1"/>
    <col min="15880" max="15884" width="5.125" customWidth="1"/>
    <col min="15885" max="15893" width="4.125" customWidth="1"/>
    <col min="15894" max="15894" width="2.125" customWidth="1"/>
    <col min="15895" max="15897" width="4.125" customWidth="1"/>
    <col min="16129" max="16135" width="4.125" customWidth="1"/>
    <col min="16136" max="16140" width="5.125" customWidth="1"/>
    <col min="16141" max="16149" width="4.125" customWidth="1"/>
    <col min="16150" max="16150" width="2.125" customWidth="1"/>
    <col min="16151" max="16153" width="4.125" customWidth="1"/>
  </cols>
  <sheetData>
    <row r="1" spans="1:21" ht="18" customHeight="1"/>
    <row r="2" spans="1:21" ht="25.5" customHeight="1">
      <c r="H2" s="311" t="s">
        <v>30</v>
      </c>
      <c r="I2" s="311"/>
      <c r="J2" s="311"/>
      <c r="K2" s="311"/>
      <c r="L2" s="311"/>
      <c r="M2" s="311"/>
      <c r="N2" s="311"/>
      <c r="O2" s="311"/>
      <c r="R2" s="114"/>
    </row>
    <row r="3" spans="1:21" ht="18" customHeight="1">
      <c r="A3" s="312" t="s">
        <v>31</v>
      </c>
      <c r="B3" s="312"/>
      <c r="C3" s="312"/>
      <c r="D3" s="313"/>
      <c r="E3" s="313"/>
    </row>
    <row r="4" spans="1:21" ht="24.95" customHeight="1">
      <c r="A4" s="308" t="s">
        <v>32</v>
      </c>
      <c r="B4" s="309"/>
      <c r="C4" s="310"/>
      <c r="D4" s="308" t="s">
        <v>33</v>
      </c>
      <c r="E4" s="309"/>
      <c r="F4" s="309"/>
      <c r="G4" s="310"/>
      <c r="H4" s="308" t="s">
        <v>1</v>
      </c>
      <c r="I4" s="309"/>
      <c r="J4" s="309"/>
      <c r="K4" s="309"/>
      <c r="L4" s="310"/>
      <c r="M4" s="308" t="s">
        <v>21</v>
      </c>
      <c r="N4" s="309"/>
      <c r="O4" s="310"/>
      <c r="P4" s="308" t="s">
        <v>22</v>
      </c>
      <c r="Q4" s="309"/>
      <c r="R4" s="308" t="s">
        <v>23</v>
      </c>
      <c r="S4" s="309"/>
      <c r="T4" s="309"/>
      <c r="U4" s="310"/>
    </row>
    <row r="5" spans="1:21" ht="24.95" customHeight="1">
      <c r="A5" s="308" t="s">
        <v>34</v>
      </c>
      <c r="B5" s="309"/>
      <c r="C5" s="310"/>
      <c r="D5" s="308"/>
      <c r="E5" s="309"/>
      <c r="F5" s="309"/>
      <c r="G5" s="310"/>
      <c r="H5" s="308"/>
      <c r="I5" s="309"/>
      <c r="J5" s="309"/>
      <c r="K5" s="309"/>
      <c r="L5" s="310"/>
      <c r="M5" s="308"/>
      <c r="N5" s="309"/>
      <c r="O5" s="310"/>
      <c r="P5" s="308"/>
      <c r="Q5" s="309"/>
      <c r="R5" s="308"/>
      <c r="S5" s="309"/>
      <c r="T5" s="309"/>
      <c r="U5" s="310"/>
    </row>
    <row r="6" spans="1:21" ht="24.95" customHeight="1">
      <c r="A6" s="106"/>
      <c r="B6" s="107"/>
      <c r="C6" s="108"/>
      <c r="D6" s="106"/>
      <c r="E6" s="107"/>
      <c r="F6" s="107"/>
      <c r="G6" s="108"/>
      <c r="H6" s="106"/>
      <c r="I6" s="107"/>
      <c r="J6" s="107"/>
      <c r="K6" s="107"/>
      <c r="L6" s="108"/>
      <c r="M6" s="106"/>
      <c r="N6" s="107"/>
      <c r="O6" s="108"/>
      <c r="P6" s="106"/>
      <c r="Q6" s="107"/>
      <c r="R6" s="106"/>
      <c r="S6" s="107"/>
      <c r="T6" s="107"/>
      <c r="U6" s="108"/>
    </row>
    <row r="7" spans="1:21" ht="24.95" customHeight="1">
      <c r="A7" s="293" t="s">
        <v>55</v>
      </c>
      <c r="B7" s="298"/>
      <c r="C7" s="294"/>
      <c r="D7" s="293" t="s">
        <v>36</v>
      </c>
      <c r="E7" s="298"/>
      <c r="F7" s="298"/>
      <c r="G7" s="294"/>
      <c r="H7" s="299" t="s">
        <v>62</v>
      </c>
      <c r="I7" s="300"/>
      <c r="J7" s="300"/>
      <c r="K7" s="300"/>
      <c r="L7" s="301"/>
      <c r="M7" s="302">
        <f>'舗装面積計算書(全体）'!F88-M11</f>
        <v>1441.2</v>
      </c>
      <c r="N7" s="303"/>
      <c r="O7" s="304"/>
      <c r="P7" s="293" t="s">
        <v>35</v>
      </c>
      <c r="Q7" s="294"/>
      <c r="R7" s="305"/>
      <c r="S7" s="306"/>
      <c r="T7" s="306"/>
      <c r="U7" s="307"/>
    </row>
    <row r="8" spans="1:21" ht="24.95" customHeight="1">
      <c r="A8" s="106"/>
      <c r="B8" s="107"/>
      <c r="C8" s="108"/>
      <c r="D8" s="143"/>
      <c r="E8" s="145"/>
      <c r="F8" s="145"/>
      <c r="G8" s="144"/>
      <c r="H8" s="143"/>
      <c r="I8" s="145"/>
      <c r="J8" s="145"/>
      <c r="K8" s="145"/>
      <c r="L8" s="144"/>
      <c r="M8" s="279"/>
      <c r="N8" s="280"/>
      <c r="O8" s="281"/>
      <c r="P8" s="143"/>
      <c r="Q8" s="145"/>
      <c r="R8" s="106"/>
      <c r="S8" s="107"/>
      <c r="T8" s="107"/>
      <c r="U8" s="108"/>
    </row>
    <row r="9" spans="1:21" ht="24.95" customHeight="1">
      <c r="A9" s="293" t="s">
        <v>55</v>
      </c>
      <c r="B9" s="298"/>
      <c r="C9" s="294"/>
      <c r="D9" s="293" t="s">
        <v>36</v>
      </c>
      <c r="E9" s="298"/>
      <c r="F9" s="298"/>
      <c r="G9" s="294"/>
      <c r="H9" s="299" t="s">
        <v>63</v>
      </c>
      <c r="I9" s="300"/>
      <c r="J9" s="300"/>
      <c r="K9" s="300"/>
      <c r="L9" s="301"/>
      <c r="M9" s="302">
        <f>M7</f>
        <v>1441.2</v>
      </c>
      <c r="N9" s="303"/>
      <c r="O9" s="304"/>
      <c r="P9" s="293" t="s">
        <v>35</v>
      </c>
      <c r="Q9" s="294"/>
      <c r="R9" s="293"/>
      <c r="S9" s="298"/>
      <c r="T9" s="298"/>
      <c r="U9" s="294"/>
    </row>
    <row r="10" spans="1:21" ht="24.95" customHeight="1">
      <c r="A10" s="113"/>
      <c r="B10" s="110"/>
      <c r="C10" s="111"/>
      <c r="D10" s="113"/>
      <c r="E10" s="110"/>
      <c r="F10" s="110"/>
      <c r="G10" s="111"/>
      <c r="H10" s="112"/>
      <c r="I10" s="115"/>
      <c r="J10" s="115"/>
      <c r="K10" s="115"/>
      <c r="L10" s="116"/>
      <c r="M10" s="279"/>
      <c r="N10" s="280"/>
      <c r="O10" s="281"/>
      <c r="P10" s="113"/>
      <c r="Q10" s="110"/>
      <c r="R10" s="113"/>
      <c r="S10" s="110"/>
      <c r="T10" s="110"/>
      <c r="U10" s="111"/>
    </row>
    <row r="11" spans="1:21" ht="24.95" customHeight="1">
      <c r="A11" s="293" t="s">
        <v>55</v>
      </c>
      <c r="B11" s="298"/>
      <c r="C11" s="294"/>
      <c r="D11" s="293" t="s">
        <v>36</v>
      </c>
      <c r="E11" s="298"/>
      <c r="F11" s="298"/>
      <c r="G11" s="294"/>
      <c r="H11" s="299" t="s">
        <v>62</v>
      </c>
      <c r="I11" s="300"/>
      <c r="J11" s="300"/>
      <c r="K11" s="300"/>
      <c r="L11" s="301"/>
      <c r="M11" s="302">
        <f>'舗装面積計算書(水道課分）'!F50</f>
        <v>445.79999999999995</v>
      </c>
      <c r="N11" s="303"/>
      <c r="O11" s="304"/>
      <c r="P11" s="293" t="s">
        <v>35</v>
      </c>
      <c r="Q11" s="294"/>
      <c r="R11" s="276" t="s">
        <v>143</v>
      </c>
      <c r="S11" s="277"/>
      <c r="T11" s="277"/>
      <c r="U11" s="278"/>
    </row>
    <row r="12" spans="1:21" ht="24.95" customHeight="1">
      <c r="A12" s="106"/>
      <c r="B12" s="107"/>
      <c r="C12" s="108"/>
      <c r="D12" s="106"/>
      <c r="E12" s="107"/>
      <c r="F12" s="107"/>
      <c r="G12" s="108"/>
      <c r="H12" s="109"/>
      <c r="I12" s="117"/>
      <c r="J12" s="117"/>
      <c r="K12" s="117"/>
      <c r="L12" s="118"/>
      <c r="M12" s="295"/>
      <c r="N12" s="296"/>
      <c r="O12" s="297"/>
      <c r="P12" s="106"/>
      <c r="Q12" s="107"/>
      <c r="R12" s="106"/>
      <c r="S12" s="107"/>
      <c r="T12" s="107"/>
      <c r="U12" s="108"/>
    </row>
    <row r="13" spans="1:21" ht="24.95" customHeight="1">
      <c r="A13" s="293" t="s">
        <v>55</v>
      </c>
      <c r="B13" s="298"/>
      <c r="C13" s="294"/>
      <c r="D13" s="293" t="s">
        <v>36</v>
      </c>
      <c r="E13" s="298"/>
      <c r="F13" s="298"/>
      <c r="G13" s="294"/>
      <c r="H13" s="299" t="s">
        <v>63</v>
      </c>
      <c r="I13" s="300"/>
      <c r="J13" s="300"/>
      <c r="K13" s="300"/>
      <c r="L13" s="301"/>
      <c r="M13" s="302">
        <f>M11</f>
        <v>445.79999999999995</v>
      </c>
      <c r="N13" s="303"/>
      <c r="O13" s="304"/>
      <c r="P13" s="293" t="s">
        <v>35</v>
      </c>
      <c r="Q13" s="294"/>
      <c r="R13" s="276" t="s">
        <v>143</v>
      </c>
      <c r="S13" s="277"/>
      <c r="T13" s="277"/>
      <c r="U13" s="278"/>
    </row>
    <row r="14" spans="1:21" ht="24.95" customHeight="1">
      <c r="A14" s="113"/>
      <c r="B14" s="110"/>
      <c r="C14" s="111"/>
      <c r="D14" s="113"/>
      <c r="E14" s="110"/>
      <c r="F14" s="110"/>
      <c r="G14" s="111"/>
      <c r="H14" s="113"/>
      <c r="I14" s="110"/>
      <c r="J14" s="110"/>
      <c r="K14" s="110"/>
      <c r="L14" s="111"/>
      <c r="M14" s="279"/>
      <c r="N14" s="280"/>
      <c r="O14" s="281"/>
      <c r="P14" s="113"/>
      <c r="Q14" s="110"/>
      <c r="R14" s="113"/>
      <c r="S14" s="110"/>
      <c r="T14" s="110"/>
      <c r="U14" s="111"/>
    </row>
    <row r="15" spans="1:21" ht="24.95" customHeight="1">
      <c r="A15" s="276"/>
      <c r="B15" s="277"/>
      <c r="C15" s="278"/>
      <c r="D15" s="276"/>
      <c r="E15" s="277"/>
      <c r="F15" s="277"/>
      <c r="G15" s="278"/>
      <c r="H15" s="276"/>
      <c r="I15" s="277"/>
      <c r="J15" s="277"/>
      <c r="K15" s="277"/>
      <c r="L15" s="278"/>
      <c r="M15" s="287"/>
      <c r="N15" s="288"/>
      <c r="O15" s="289"/>
      <c r="P15" s="276"/>
      <c r="Q15" s="277"/>
      <c r="R15" s="276"/>
      <c r="S15" s="277"/>
      <c r="T15" s="277"/>
      <c r="U15" s="278"/>
    </row>
    <row r="16" spans="1:21" ht="24.95" customHeight="1">
      <c r="A16" s="113"/>
      <c r="B16" s="110"/>
      <c r="C16" s="111"/>
      <c r="D16" s="113"/>
      <c r="E16" s="110"/>
      <c r="F16" s="110"/>
      <c r="G16" s="111"/>
      <c r="H16" s="113"/>
      <c r="I16" s="110"/>
      <c r="J16" s="110"/>
      <c r="K16" s="110"/>
      <c r="L16" s="111"/>
      <c r="M16" s="279"/>
      <c r="N16" s="280"/>
      <c r="O16" s="281"/>
      <c r="P16" s="282"/>
      <c r="Q16" s="283"/>
      <c r="R16" s="113"/>
      <c r="S16" s="110"/>
      <c r="T16" s="110"/>
      <c r="U16" s="111"/>
    </row>
    <row r="17" spans="1:21" ht="24.95" customHeight="1">
      <c r="A17" s="284"/>
      <c r="B17" s="285"/>
      <c r="C17" s="286"/>
      <c r="D17" s="284"/>
      <c r="E17" s="285"/>
      <c r="F17" s="285"/>
      <c r="G17" s="286"/>
      <c r="H17" s="290"/>
      <c r="I17" s="291"/>
      <c r="J17" s="291"/>
      <c r="K17" s="291"/>
      <c r="L17" s="292"/>
      <c r="M17" s="287"/>
      <c r="N17" s="288"/>
      <c r="O17" s="289"/>
      <c r="P17" s="276"/>
      <c r="Q17" s="277"/>
      <c r="R17" s="276"/>
      <c r="S17" s="277"/>
      <c r="T17" s="277"/>
      <c r="U17" s="278"/>
    </row>
    <row r="18" spans="1:21" ht="24.95" customHeight="1">
      <c r="A18" s="113"/>
      <c r="B18" s="110"/>
      <c r="C18" s="111"/>
      <c r="D18" s="113"/>
      <c r="E18" s="110"/>
      <c r="F18" s="110"/>
      <c r="G18" s="111"/>
      <c r="H18" s="113"/>
      <c r="I18" s="110"/>
      <c r="J18" s="110"/>
      <c r="K18" s="110"/>
      <c r="L18" s="111"/>
      <c r="M18" s="279"/>
      <c r="N18" s="280"/>
      <c r="O18" s="281"/>
      <c r="P18" s="282"/>
      <c r="Q18" s="283"/>
      <c r="R18" s="113"/>
      <c r="S18" s="110"/>
      <c r="T18" s="110"/>
      <c r="U18" s="111"/>
    </row>
    <row r="19" spans="1:21" ht="24.95" customHeight="1">
      <c r="A19" s="276"/>
      <c r="B19" s="277"/>
      <c r="C19" s="278"/>
      <c r="D19" s="284"/>
      <c r="E19" s="285"/>
      <c r="F19" s="285"/>
      <c r="G19" s="286"/>
      <c r="H19" s="276"/>
      <c r="I19" s="277"/>
      <c r="J19" s="277"/>
      <c r="K19" s="277"/>
      <c r="L19" s="278"/>
      <c r="M19" s="287"/>
      <c r="N19" s="288"/>
      <c r="O19" s="289"/>
      <c r="P19" s="276"/>
      <c r="Q19" s="277"/>
      <c r="R19" s="276"/>
      <c r="S19" s="277"/>
      <c r="T19" s="277"/>
      <c r="U19" s="278"/>
    </row>
    <row r="20" spans="1:21" ht="18" customHeight="1"/>
    <row r="21" spans="1:21" ht="18" customHeight="1"/>
    <row r="22" spans="1:21" ht="18" customHeight="1"/>
  </sheetData>
  <mergeCells count="64">
    <mergeCell ref="H2:O2"/>
    <mergeCell ref="A3:E3"/>
    <mergeCell ref="A4:C4"/>
    <mergeCell ref="D4:G4"/>
    <mergeCell ref="H4:L4"/>
    <mergeCell ref="M4:O4"/>
    <mergeCell ref="R7:U7"/>
    <mergeCell ref="P4:Q4"/>
    <mergeCell ref="R4:U4"/>
    <mergeCell ref="A5:C5"/>
    <mergeCell ref="D5:G5"/>
    <mergeCell ref="H5:L5"/>
    <mergeCell ref="M5:O5"/>
    <mergeCell ref="P5:Q5"/>
    <mergeCell ref="R5:U5"/>
    <mergeCell ref="A7:C7"/>
    <mergeCell ref="D7:G7"/>
    <mergeCell ref="H7:L7"/>
    <mergeCell ref="M7:O7"/>
    <mergeCell ref="P7:Q7"/>
    <mergeCell ref="M8:O8"/>
    <mergeCell ref="A9:C9"/>
    <mergeCell ref="D9:G9"/>
    <mergeCell ref="H9:L9"/>
    <mergeCell ref="M9:O9"/>
    <mergeCell ref="R9:U9"/>
    <mergeCell ref="M10:O10"/>
    <mergeCell ref="A11:C11"/>
    <mergeCell ref="D11:G11"/>
    <mergeCell ref="H11:L11"/>
    <mergeCell ref="M11:O11"/>
    <mergeCell ref="P11:Q11"/>
    <mergeCell ref="R11:U11"/>
    <mergeCell ref="P9:Q9"/>
    <mergeCell ref="M12:O12"/>
    <mergeCell ref="A13:C13"/>
    <mergeCell ref="D13:G13"/>
    <mergeCell ref="H13:L13"/>
    <mergeCell ref="M13:O13"/>
    <mergeCell ref="R13:U13"/>
    <mergeCell ref="M14:O14"/>
    <mergeCell ref="A15:C15"/>
    <mergeCell ref="D15:G15"/>
    <mergeCell ref="H15:L15"/>
    <mergeCell ref="M15:O15"/>
    <mergeCell ref="P15:Q15"/>
    <mergeCell ref="R15:U15"/>
    <mergeCell ref="P13:Q13"/>
    <mergeCell ref="M16:O16"/>
    <mergeCell ref="P16:Q16"/>
    <mergeCell ref="A17:C17"/>
    <mergeCell ref="D17:G17"/>
    <mergeCell ref="H17:L17"/>
    <mergeCell ref="M17:O17"/>
    <mergeCell ref="P17:Q17"/>
    <mergeCell ref="R17:U17"/>
    <mergeCell ref="M18:O18"/>
    <mergeCell ref="P18:Q18"/>
    <mergeCell ref="A19:C19"/>
    <mergeCell ref="D19:G19"/>
    <mergeCell ref="H19:L19"/>
    <mergeCell ref="M19:O19"/>
    <mergeCell ref="P19:Q19"/>
    <mergeCell ref="R19:U19"/>
  </mergeCells>
  <phoneticPr fontId="3"/>
  <printOptions horizontalCentered="1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69251-315C-4574-88E2-79AD88D725BB}">
  <dimension ref="A1:K88"/>
  <sheetViews>
    <sheetView topLeftCell="A31" zoomScale="106" zoomScaleNormal="106" workbookViewId="0">
      <selection activeCell="C59" sqref="C59"/>
    </sheetView>
  </sheetViews>
  <sheetFormatPr defaultRowHeight="14.25" customHeight="1"/>
  <cols>
    <col min="1" max="1" width="2.625" customWidth="1"/>
    <col min="2" max="2" width="14" customWidth="1"/>
    <col min="3" max="3" width="10.875" customWidth="1"/>
    <col min="4" max="5" width="11.125" customWidth="1"/>
    <col min="6" max="7" width="11.625" customWidth="1"/>
    <col min="8" max="11" width="3.625" customWidth="1"/>
    <col min="258" max="258" width="2.625" customWidth="1"/>
    <col min="259" max="259" width="14" customWidth="1"/>
    <col min="260" max="260" width="10.875" customWidth="1"/>
    <col min="261" max="262" width="11.125" customWidth="1"/>
    <col min="263" max="263" width="11.625" customWidth="1"/>
    <col min="264" max="267" width="3.625" customWidth="1"/>
    <col min="514" max="514" width="2.625" customWidth="1"/>
    <col min="515" max="515" width="14" customWidth="1"/>
    <col min="516" max="516" width="10.875" customWidth="1"/>
    <col min="517" max="518" width="11.125" customWidth="1"/>
    <col min="519" max="519" width="11.625" customWidth="1"/>
    <col min="520" max="523" width="3.625" customWidth="1"/>
    <col min="770" max="770" width="2.625" customWidth="1"/>
    <col min="771" max="771" width="14" customWidth="1"/>
    <col min="772" max="772" width="10.875" customWidth="1"/>
    <col min="773" max="774" width="11.125" customWidth="1"/>
    <col min="775" max="775" width="11.625" customWidth="1"/>
    <col min="776" max="779" width="3.625" customWidth="1"/>
    <col min="1026" max="1026" width="2.625" customWidth="1"/>
    <col min="1027" max="1027" width="14" customWidth="1"/>
    <col min="1028" max="1028" width="10.875" customWidth="1"/>
    <col min="1029" max="1030" width="11.125" customWidth="1"/>
    <col min="1031" max="1031" width="11.625" customWidth="1"/>
    <col min="1032" max="1035" width="3.625" customWidth="1"/>
    <col min="1282" max="1282" width="2.625" customWidth="1"/>
    <col min="1283" max="1283" width="14" customWidth="1"/>
    <col min="1284" max="1284" width="10.875" customWidth="1"/>
    <col min="1285" max="1286" width="11.125" customWidth="1"/>
    <col min="1287" max="1287" width="11.625" customWidth="1"/>
    <col min="1288" max="1291" width="3.625" customWidth="1"/>
    <col min="1538" max="1538" width="2.625" customWidth="1"/>
    <col min="1539" max="1539" width="14" customWidth="1"/>
    <col min="1540" max="1540" width="10.875" customWidth="1"/>
    <col min="1541" max="1542" width="11.125" customWidth="1"/>
    <col min="1543" max="1543" width="11.625" customWidth="1"/>
    <col min="1544" max="1547" width="3.625" customWidth="1"/>
    <col min="1794" max="1794" width="2.625" customWidth="1"/>
    <col min="1795" max="1795" width="14" customWidth="1"/>
    <col min="1796" max="1796" width="10.875" customWidth="1"/>
    <col min="1797" max="1798" width="11.125" customWidth="1"/>
    <col min="1799" max="1799" width="11.625" customWidth="1"/>
    <col min="1800" max="1803" width="3.625" customWidth="1"/>
    <col min="2050" max="2050" width="2.625" customWidth="1"/>
    <col min="2051" max="2051" width="14" customWidth="1"/>
    <col min="2052" max="2052" width="10.875" customWidth="1"/>
    <col min="2053" max="2054" width="11.125" customWidth="1"/>
    <col min="2055" max="2055" width="11.625" customWidth="1"/>
    <col min="2056" max="2059" width="3.625" customWidth="1"/>
    <col min="2306" max="2306" width="2.625" customWidth="1"/>
    <col min="2307" max="2307" width="14" customWidth="1"/>
    <col min="2308" max="2308" width="10.875" customWidth="1"/>
    <col min="2309" max="2310" width="11.125" customWidth="1"/>
    <col min="2311" max="2311" width="11.625" customWidth="1"/>
    <col min="2312" max="2315" width="3.625" customWidth="1"/>
    <col min="2562" max="2562" width="2.625" customWidth="1"/>
    <col min="2563" max="2563" width="14" customWidth="1"/>
    <col min="2564" max="2564" width="10.875" customWidth="1"/>
    <col min="2565" max="2566" width="11.125" customWidth="1"/>
    <col min="2567" max="2567" width="11.625" customWidth="1"/>
    <col min="2568" max="2571" width="3.625" customWidth="1"/>
    <col min="2818" max="2818" width="2.625" customWidth="1"/>
    <col min="2819" max="2819" width="14" customWidth="1"/>
    <col min="2820" max="2820" width="10.875" customWidth="1"/>
    <col min="2821" max="2822" width="11.125" customWidth="1"/>
    <col min="2823" max="2823" width="11.625" customWidth="1"/>
    <col min="2824" max="2827" width="3.625" customWidth="1"/>
    <col min="3074" max="3074" width="2.625" customWidth="1"/>
    <col min="3075" max="3075" width="14" customWidth="1"/>
    <col min="3076" max="3076" width="10.875" customWidth="1"/>
    <col min="3077" max="3078" width="11.125" customWidth="1"/>
    <col min="3079" max="3079" width="11.625" customWidth="1"/>
    <col min="3080" max="3083" width="3.625" customWidth="1"/>
    <col min="3330" max="3330" width="2.625" customWidth="1"/>
    <col min="3331" max="3331" width="14" customWidth="1"/>
    <col min="3332" max="3332" width="10.875" customWidth="1"/>
    <col min="3333" max="3334" width="11.125" customWidth="1"/>
    <col min="3335" max="3335" width="11.625" customWidth="1"/>
    <col min="3336" max="3339" width="3.625" customWidth="1"/>
    <col min="3586" max="3586" width="2.625" customWidth="1"/>
    <col min="3587" max="3587" width="14" customWidth="1"/>
    <col min="3588" max="3588" width="10.875" customWidth="1"/>
    <col min="3589" max="3590" width="11.125" customWidth="1"/>
    <col min="3591" max="3591" width="11.625" customWidth="1"/>
    <col min="3592" max="3595" width="3.625" customWidth="1"/>
    <col min="3842" max="3842" width="2.625" customWidth="1"/>
    <col min="3843" max="3843" width="14" customWidth="1"/>
    <col min="3844" max="3844" width="10.875" customWidth="1"/>
    <col min="3845" max="3846" width="11.125" customWidth="1"/>
    <col min="3847" max="3847" width="11.625" customWidth="1"/>
    <col min="3848" max="3851" width="3.625" customWidth="1"/>
    <col min="4098" max="4098" width="2.625" customWidth="1"/>
    <col min="4099" max="4099" width="14" customWidth="1"/>
    <col min="4100" max="4100" width="10.875" customWidth="1"/>
    <col min="4101" max="4102" width="11.125" customWidth="1"/>
    <col min="4103" max="4103" width="11.625" customWidth="1"/>
    <col min="4104" max="4107" width="3.625" customWidth="1"/>
    <col min="4354" max="4354" width="2.625" customWidth="1"/>
    <col min="4355" max="4355" width="14" customWidth="1"/>
    <col min="4356" max="4356" width="10.875" customWidth="1"/>
    <col min="4357" max="4358" width="11.125" customWidth="1"/>
    <col min="4359" max="4359" width="11.625" customWidth="1"/>
    <col min="4360" max="4363" width="3.625" customWidth="1"/>
    <col min="4610" max="4610" width="2.625" customWidth="1"/>
    <col min="4611" max="4611" width="14" customWidth="1"/>
    <col min="4612" max="4612" width="10.875" customWidth="1"/>
    <col min="4613" max="4614" width="11.125" customWidth="1"/>
    <col min="4615" max="4615" width="11.625" customWidth="1"/>
    <col min="4616" max="4619" width="3.625" customWidth="1"/>
    <col min="4866" max="4866" width="2.625" customWidth="1"/>
    <col min="4867" max="4867" width="14" customWidth="1"/>
    <col min="4868" max="4868" width="10.875" customWidth="1"/>
    <col min="4869" max="4870" width="11.125" customWidth="1"/>
    <col min="4871" max="4871" width="11.625" customWidth="1"/>
    <col min="4872" max="4875" width="3.625" customWidth="1"/>
    <col min="5122" max="5122" width="2.625" customWidth="1"/>
    <col min="5123" max="5123" width="14" customWidth="1"/>
    <col min="5124" max="5124" width="10.875" customWidth="1"/>
    <col min="5125" max="5126" width="11.125" customWidth="1"/>
    <col min="5127" max="5127" width="11.625" customWidth="1"/>
    <col min="5128" max="5131" width="3.625" customWidth="1"/>
    <col min="5378" max="5378" width="2.625" customWidth="1"/>
    <col min="5379" max="5379" width="14" customWidth="1"/>
    <col min="5380" max="5380" width="10.875" customWidth="1"/>
    <col min="5381" max="5382" width="11.125" customWidth="1"/>
    <col min="5383" max="5383" width="11.625" customWidth="1"/>
    <col min="5384" max="5387" width="3.625" customWidth="1"/>
    <col min="5634" max="5634" width="2.625" customWidth="1"/>
    <col min="5635" max="5635" width="14" customWidth="1"/>
    <col min="5636" max="5636" width="10.875" customWidth="1"/>
    <col min="5637" max="5638" width="11.125" customWidth="1"/>
    <col min="5639" max="5639" width="11.625" customWidth="1"/>
    <col min="5640" max="5643" width="3.625" customWidth="1"/>
    <col min="5890" max="5890" width="2.625" customWidth="1"/>
    <col min="5891" max="5891" width="14" customWidth="1"/>
    <col min="5892" max="5892" width="10.875" customWidth="1"/>
    <col min="5893" max="5894" width="11.125" customWidth="1"/>
    <col min="5895" max="5895" width="11.625" customWidth="1"/>
    <col min="5896" max="5899" width="3.625" customWidth="1"/>
    <col min="6146" max="6146" width="2.625" customWidth="1"/>
    <col min="6147" max="6147" width="14" customWidth="1"/>
    <col min="6148" max="6148" width="10.875" customWidth="1"/>
    <col min="6149" max="6150" width="11.125" customWidth="1"/>
    <col min="6151" max="6151" width="11.625" customWidth="1"/>
    <col min="6152" max="6155" width="3.625" customWidth="1"/>
    <col min="6402" max="6402" width="2.625" customWidth="1"/>
    <col min="6403" max="6403" width="14" customWidth="1"/>
    <col min="6404" max="6404" width="10.875" customWidth="1"/>
    <col min="6405" max="6406" width="11.125" customWidth="1"/>
    <col min="6407" max="6407" width="11.625" customWidth="1"/>
    <col min="6408" max="6411" width="3.625" customWidth="1"/>
    <col min="6658" max="6658" width="2.625" customWidth="1"/>
    <col min="6659" max="6659" width="14" customWidth="1"/>
    <col min="6660" max="6660" width="10.875" customWidth="1"/>
    <col min="6661" max="6662" width="11.125" customWidth="1"/>
    <col min="6663" max="6663" width="11.625" customWidth="1"/>
    <col min="6664" max="6667" width="3.625" customWidth="1"/>
    <col min="6914" max="6914" width="2.625" customWidth="1"/>
    <col min="6915" max="6915" width="14" customWidth="1"/>
    <col min="6916" max="6916" width="10.875" customWidth="1"/>
    <col min="6917" max="6918" width="11.125" customWidth="1"/>
    <col min="6919" max="6919" width="11.625" customWidth="1"/>
    <col min="6920" max="6923" width="3.625" customWidth="1"/>
    <col min="7170" max="7170" width="2.625" customWidth="1"/>
    <col min="7171" max="7171" width="14" customWidth="1"/>
    <col min="7172" max="7172" width="10.875" customWidth="1"/>
    <col min="7173" max="7174" width="11.125" customWidth="1"/>
    <col min="7175" max="7175" width="11.625" customWidth="1"/>
    <col min="7176" max="7179" width="3.625" customWidth="1"/>
    <col min="7426" max="7426" width="2.625" customWidth="1"/>
    <col min="7427" max="7427" width="14" customWidth="1"/>
    <col min="7428" max="7428" width="10.875" customWidth="1"/>
    <col min="7429" max="7430" width="11.125" customWidth="1"/>
    <col min="7431" max="7431" width="11.625" customWidth="1"/>
    <col min="7432" max="7435" width="3.625" customWidth="1"/>
    <col min="7682" max="7682" width="2.625" customWidth="1"/>
    <col min="7683" max="7683" width="14" customWidth="1"/>
    <col min="7684" max="7684" width="10.875" customWidth="1"/>
    <col min="7685" max="7686" width="11.125" customWidth="1"/>
    <col min="7687" max="7687" width="11.625" customWidth="1"/>
    <col min="7688" max="7691" width="3.625" customWidth="1"/>
    <col min="7938" max="7938" width="2.625" customWidth="1"/>
    <col min="7939" max="7939" width="14" customWidth="1"/>
    <col min="7940" max="7940" width="10.875" customWidth="1"/>
    <col min="7941" max="7942" width="11.125" customWidth="1"/>
    <col min="7943" max="7943" width="11.625" customWidth="1"/>
    <col min="7944" max="7947" width="3.625" customWidth="1"/>
    <col min="8194" max="8194" width="2.625" customWidth="1"/>
    <col min="8195" max="8195" width="14" customWidth="1"/>
    <col min="8196" max="8196" width="10.875" customWidth="1"/>
    <col min="8197" max="8198" width="11.125" customWidth="1"/>
    <col min="8199" max="8199" width="11.625" customWidth="1"/>
    <col min="8200" max="8203" width="3.625" customWidth="1"/>
    <col min="8450" max="8450" width="2.625" customWidth="1"/>
    <col min="8451" max="8451" width="14" customWidth="1"/>
    <col min="8452" max="8452" width="10.875" customWidth="1"/>
    <col min="8453" max="8454" width="11.125" customWidth="1"/>
    <col min="8455" max="8455" width="11.625" customWidth="1"/>
    <col min="8456" max="8459" width="3.625" customWidth="1"/>
    <col min="8706" max="8706" width="2.625" customWidth="1"/>
    <col min="8707" max="8707" width="14" customWidth="1"/>
    <col min="8708" max="8708" width="10.875" customWidth="1"/>
    <col min="8709" max="8710" width="11.125" customWidth="1"/>
    <col min="8711" max="8711" width="11.625" customWidth="1"/>
    <col min="8712" max="8715" width="3.625" customWidth="1"/>
    <col min="8962" max="8962" width="2.625" customWidth="1"/>
    <col min="8963" max="8963" width="14" customWidth="1"/>
    <col min="8964" max="8964" width="10.875" customWidth="1"/>
    <col min="8965" max="8966" width="11.125" customWidth="1"/>
    <col min="8967" max="8967" width="11.625" customWidth="1"/>
    <col min="8968" max="8971" width="3.625" customWidth="1"/>
    <col min="9218" max="9218" width="2.625" customWidth="1"/>
    <col min="9219" max="9219" width="14" customWidth="1"/>
    <col min="9220" max="9220" width="10.875" customWidth="1"/>
    <col min="9221" max="9222" width="11.125" customWidth="1"/>
    <col min="9223" max="9223" width="11.625" customWidth="1"/>
    <col min="9224" max="9227" width="3.625" customWidth="1"/>
    <col min="9474" max="9474" width="2.625" customWidth="1"/>
    <col min="9475" max="9475" width="14" customWidth="1"/>
    <col min="9476" max="9476" width="10.875" customWidth="1"/>
    <col min="9477" max="9478" width="11.125" customWidth="1"/>
    <col min="9479" max="9479" width="11.625" customWidth="1"/>
    <col min="9480" max="9483" width="3.625" customWidth="1"/>
    <col min="9730" max="9730" width="2.625" customWidth="1"/>
    <col min="9731" max="9731" width="14" customWidth="1"/>
    <col min="9732" max="9732" width="10.875" customWidth="1"/>
    <col min="9733" max="9734" width="11.125" customWidth="1"/>
    <col min="9735" max="9735" width="11.625" customWidth="1"/>
    <col min="9736" max="9739" width="3.625" customWidth="1"/>
    <col min="9986" max="9986" width="2.625" customWidth="1"/>
    <col min="9987" max="9987" width="14" customWidth="1"/>
    <col min="9988" max="9988" width="10.875" customWidth="1"/>
    <col min="9989" max="9990" width="11.125" customWidth="1"/>
    <col min="9991" max="9991" width="11.625" customWidth="1"/>
    <col min="9992" max="9995" width="3.625" customWidth="1"/>
    <col min="10242" max="10242" width="2.625" customWidth="1"/>
    <col min="10243" max="10243" width="14" customWidth="1"/>
    <col min="10244" max="10244" width="10.875" customWidth="1"/>
    <col min="10245" max="10246" width="11.125" customWidth="1"/>
    <col min="10247" max="10247" width="11.625" customWidth="1"/>
    <col min="10248" max="10251" width="3.625" customWidth="1"/>
    <col min="10498" max="10498" width="2.625" customWidth="1"/>
    <col min="10499" max="10499" width="14" customWidth="1"/>
    <col min="10500" max="10500" width="10.875" customWidth="1"/>
    <col min="10501" max="10502" width="11.125" customWidth="1"/>
    <col min="10503" max="10503" width="11.625" customWidth="1"/>
    <col min="10504" max="10507" width="3.625" customWidth="1"/>
    <col min="10754" max="10754" width="2.625" customWidth="1"/>
    <col min="10755" max="10755" width="14" customWidth="1"/>
    <col min="10756" max="10756" width="10.875" customWidth="1"/>
    <col min="10757" max="10758" width="11.125" customWidth="1"/>
    <col min="10759" max="10759" width="11.625" customWidth="1"/>
    <col min="10760" max="10763" width="3.625" customWidth="1"/>
    <col min="11010" max="11010" width="2.625" customWidth="1"/>
    <col min="11011" max="11011" width="14" customWidth="1"/>
    <col min="11012" max="11012" width="10.875" customWidth="1"/>
    <col min="11013" max="11014" width="11.125" customWidth="1"/>
    <col min="11015" max="11015" width="11.625" customWidth="1"/>
    <col min="11016" max="11019" width="3.625" customWidth="1"/>
    <col min="11266" max="11266" width="2.625" customWidth="1"/>
    <col min="11267" max="11267" width="14" customWidth="1"/>
    <col min="11268" max="11268" width="10.875" customWidth="1"/>
    <col min="11269" max="11270" width="11.125" customWidth="1"/>
    <col min="11271" max="11271" width="11.625" customWidth="1"/>
    <col min="11272" max="11275" width="3.625" customWidth="1"/>
    <col min="11522" max="11522" width="2.625" customWidth="1"/>
    <col min="11523" max="11523" width="14" customWidth="1"/>
    <col min="11524" max="11524" width="10.875" customWidth="1"/>
    <col min="11525" max="11526" width="11.125" customWidth="1"/>
    <col min="11527" max="11527" width="11.625" customWidth="1"/>
    <col min="11528" max="11531" width="3.625" customWidth="1"/>
    <col min="11778" max="11778" width="2.625" customWidth="1"/>
    <col min="11779" max="11779" width="14" customWidth="1"/>
    <col min="11780" max="11780" width="10.875" customWidth="1"/>
    <col min="11781" max="11782" width="11.125" customWidth="1"/>
    <col min="11783" max="11783" width="11.625" customWidth="1"/>
    <col min="11784" max="11787" width="3.625" customWidth="1"/>
    <col min="12034" max="12034" width="2.625" customWidth="1"/>
    <col min="12035" max="12035" width="14" customWidth="1"/>
    <col min="12036" max="12036" width="10.875" customWidth="1"/>
    <col min="12037" max="12038" width="11.125" customWidth="1"/>
    <col min="12039" max="12039" width="11.625" customWidth="1"/>
    <col min="12040" max="12043" width="3.625" customWidth="1"/>
    <col min="12290" max="12290" width="2.625" customWidth="1"/>
    <col min="12291" max="12291" width="14" customWidth="1"/>
    <col min="12292" max="12292" width="10.875" customWidth="1"/>
    <col min="12293" max="12294" width="11.125" customWidth="1"/>
    <col min="12295" max="12295" width="11.625" customWidth="1"/>
    <col min="12296" max="12299" width="3.625" customWidth="1"/>
    <col min="12546" max="12546" width="2.625" customWidth="1"/>
    <col min="12547" max="12547" width="14" customWidth="1"/>
    <col min="12548" max="12548" width="10.875" customWidth="1"/>
    <col min="12549" max="12550" width="11.125" customWidth="1"/>
    <col min="12551" max="12551" width="11.625" customWidth="1"/>
    <col min="12552" max="12555" width="3.625" customWidth="1"/>
    <col min="12802" max="12802" width="2.625" customWidth="1"/>
    <col min="12803" max="12803" width="14" customWidth="1"/>
    <col min="12804" max="12804" width="10.875" customWidth="1"/>
    <col min="12805" max="12806" width="11.125" customWidth="1"/>
    <col min="12807" max="12807" width="11.625" customWidth="1"/>
    <col min="12808" max="12811" width="3.625" customWidth="1"/>
    <col min="13058" max="13058" width="2.625" customWidth="1"/>
    <col min="13059" max="13059" width="14" customWidth="1"/>
    <col min="13060" max="13060" width="10.875" customWidth="1"/>
    <col min="13061" max="13062" width="11.125" customWidth="1"/>
    <col min="13063" max="13063" width="11.625" customWidth="1"/>
    <col min="13064" max="13067" width="3.625" customWidth="1"/>
    <col min="13314" max="13314" width="2.625" customWidth="1"/>
    <col min="13315" max="13315" width="14" customWidth="1"/>
    <col min="13316" max="13316" width="10.875" customWidth="1"/>
    <col min="13317" max="13318" width="11.125" customWidth="1"/>
    <col min="13319" max="13319" width="11.625" customWidth="1"/>
    <col min="13320" max="13323" width="3.625" customWidth="1"/>
    <col min="13570" max="13570" width="2.625" customWidth="1"/>
    <col min="13571" max="13571" width="14" customWidth="1"/>
    <col min="13572" max="13572" width="10.875" customWidth="1"/>
    <col min="13573" max="13574" width="11.125" customWidth="1"/>
    <col min="13575" max="13575" width="11.625" customWidth="1"/>
    <col min="13576" max="13579" width="3.625" customWidth="1"/>
    <col min="13826" max="13826" width="2.625" customWidth="1"/>
    <col min="13827" max="13827" width="14" customWidth="1"/>
    <col min="13828" max="13828" width="10.875" customWidth="1"/>
    <col min="13829" max="13830" width="11.125" customWidth="1"/>
    <col min="13831" max="13831" width="11.625" customWidth="1"/>
    <col min="13832" max="13835" width="3.625" customWidth="1"/>
    <col min="14082" max="14082" width="2.625" customWidth="1"/>
    <col min="14083" max="14083" width="14" customWidth="1"/>
    <col min="14084" max="14084" width="10.875" customWidth="1"/>
    <col min="14085" max="14086" width="11.125" customWidth="1"/>
    <col min="14087" max="14087" width="11.625" customWidth="1"/>
    <col min="14088" max="14091" width="3.625" customWidth="1"/>
    <col min="14338" max="14338" width="2.625" customWidth="1"/>
    <col min="14339" max="14339" width="14" customWidth="1"/>
    <col min="14340" max="14340" width="10.875" customWidth="1"/>
    <col min="14341" max="14342" width="11.125" customWidth="1"/>
    <col min="14343" max="14343" width="11.625" customWidth="1"/>
    <col min="14344" max="14347" width="3.625" customWidth="1"/>
    <col min="14594" max="14594" width="2.625" customWidth="1"/>
    <col min="14595" max="14595" width="14" customWidth="1"/>
    <col min="14596" max="14596" width="10.875" customWidth="1"/>
    <col min="14597" max="14598" width="11.125" customWidth="1"/>
    <col min="14599" max="14599" width="11.625" customWidth="1"/>
    <col min="14600" max="14603" width="3.625" customWidth="1"/>
    <col min="14850" max="14850" width="2.625" customWidth="1"/>
    <col min="14851" max="14851" width="14" customWidth="1"/>
    <col min="14852" max="14852" width="10.875" customWidth="1"/>
    <col min="14853" max="14854" width="11.125" customWidth="1"/>
    <col min="14855" max="14855" width="11.625" customWidth="1"/>
    <col min="14856" max="14859" width="3.625" customWidth="1"/>
    <col min="15106" max="15106" width="2.625" customWidth="1"/>
    <col min="15107" max="15107" width="14" customWidth="1"/>
    <col min="15108" max="15108" width="10.875" customWidth="1"/>
    <col min="15109" max="15110" width="11.125" customWidth="1"/>
    <col min="15111" max="15111" width="11.625" customWidth="1"/>
    <col min="15112" max="15115" width="3.625" customWidth="1"/>
    <col min="15362" max="15362" width="2.625" customWidth="1"/>
    <col min="15363" max="15363" width="14" customWidth="1"/>
    <col min="15364" max="15364" width="10.875" customWidth="1"/>
    <col min="15365" max="15366" width="11.125" customWidth="1"/>
    <col min="15367" max="15367" width="11.625" customWidth="1"/>
    <col min="15368" max="15371" width="3.625" customWidth="1"/>
    <col min="15618" max="15618" width="2.625" customWidth="1"/>
    <col min="15619" max="15619" width="14" customWidth="1"/>
    <col min="15620" max="15620" width="10.875" customWidth="1"/>
    <col min="15621" max="15622" width="11.125" customWidth="1"/>
    <col min="15623" max="15623" width="11.625" customWidth="1"/>
    <col min="15624" max="15627" width="3.625" customWidth="1"/>
    <col min="15874" max="15874" width="2.625" customWidth="1"/>
    <col min="15875" max="15875" width="14" customWidth="1"/>
    <col min="15876" max="15876" width="10.875" customWidth="1"/>
    <col min="15877" max="15878" width="11.125" customWidth="1"/>
    <col min="15879" max="15879" width="11.625" customWidth="1"/>
    <col min="15880" max="15883" width="3.625" customWidth="1"/>
    <col min="16130" max="16130" width="2.625" customWidth="1"/>
    <col min="16131" max="16131" width="14" customWidth="1"/>
    <col min="16132" max="16132" width="10.875" customWidth="1"/>
    <col min="16133" max="16134" width="11.125" customWidth="1"/>
    <col min="16135" max="16135" width="11.625" customWidth="1"/>
    <col min="16136" max="16139" width="3.625" customWidth="1"/>
  </cols>
  <sheetData>
    <row r="1" spans="1:11" ht="14.25" customHeight="1">
      <c r="A1" s="274" t="s">
        <v>37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</row>
    <row r="2" spans="1:11" ht="14.25" customHeight="1">
      <c r="A2" s="326"/>
      <c r="B2" s="326"/>
      <c r="C2" s="326"/>
      <c r="D2" s="326"/>
      <c r="E2" s="326"/>
      <c r="F2" s="326"/>
      <c r="G2" s="326"/>
      <c r="H2" s="326"/>
      <c r="I2" s="326"/>
      <c r="J2" s="326"/>
      <c r="K2" s="326"/>
    </row>
    <row r="3" spans="1:11" ht="14.25" customHeight="1">
      <c r="A3" s="327" t="s">
        <v>38</v>
      </c>
      <c r="B3" s="328"/>
      <c r="C3" s="327" t="s">
        <v>39</v>
      </c>
      <c r="D3" s="314" t="s">
        <v>40</v>
      </c>
      <c r="E3" s="315"/>
      <c r="F3" s="315"/>
      <c r="G3" s="316"/>
      <c r="H3" s="327" t="s">
        <v>41</v>
      </c>
      <c r="I3" s="329"/>
      <c r="J3" s="329"/>
      <c r="K3" s="328"/>
    </row>
    <row r="4" spans="1:11" ht="14.25" customHeight="1">
      <c r="A4" s="276"/>
      <c r="B4" s="278"/>
      <c r="C4" s="276"/>
      <c r="D4" s="119" t="s">
        <v>42</v>
      </c>
      <c r="E4" s="119" t="s">
        <v>43</v>
      </c>
      <c r="F4" s="119" t="s">
        <v>53</v>
      </c>
      <c r="G4" s="138" t="s">
        <v>52</v>
      </c>
      <c r="H4" s="276"/>
      <c r="I4" s="277"/>
      <c r="J4" s="277"/>
      <c r="K4" s="278"/>
    </row>
    <row r="5" spans="1:11" ht="14.25" customHeight="1">
      <c r="A5" s="120" t="s">
        <v>44</v>
      </c>
      <c r="B5" s="121" t="s">
        <v>47</v>
      </c>
      <c r="C5" s="122"/>
      <c r="D5" s="123"/>
      <c r="E5" s="124"/>
      <c r="F5" s="122"/>
      <c r="G5" s="122"/>
      <c r="H5" s="320"/>
      <c r="I5" s="321"/>
      <c r="J5" s="321"/>
      <c r="K5" s="322"/>
    </row>
    <row r="6" spans="1:11" ht="14.25" customHeight="1">
      <c r="A6" s="125" t="s">
        <v>45</v>
      </c>
      <c r="B6" s="126" t="s">
        <v>57</v>
      </c>
      <c r="C6" s="127"/>
      <c r="D6" s="128">
        <v>8.1999999999999993</v>
      </c>
      <c r="E6" s="129"/>
      <c r="F6" s="127"/>
      <c r="G6" s="127"/>
      <c r="H6" s="323"/>
      <c r="I6" s="324"/>
      <c r="J6" s="324"/>
      <c r="K6" s="325"/>
    </row>
    <row r="7" spans="1:11" ht="14.25" customHeight="1">
      <c r="A7" s="120" t="s">
        <v>44</v>
      </c>
      <c r="B7" s="121"/>
      <c r="C7" s="130"/>
      <c r="D7" s="123"/>
      <c r="E7" s="131"/>
      <c r="F7" s="130"/>
      <c r="G7" s="130"/>
      <c r="H7" s="314"/>
      <c r="I7" s="315"/>
      <c r="J7" s="315"/>
      <c r="K7" s="316"/>
    </row>
    <row r="8" spans="1:11" ht="14.25" customHeight="1">
      <c r="A8" s="125" t="s">
        <v>45</v>
      </c>
      <c r="B8" s="126" t="s">
        <v>65</v>
      </c>
      <c r="C8" s="127"/>
      <c r="D8" s="128">
        <v>7.6</v>
      </c>
      <c r="E8" s="129">
        <f>(D6+D8)/2</f>
        <v>7.8999999999999995</v>
      </c>
      <c r="F8" s="127">
        <f>C8*E8</f>
        <v>0</v>
      </c>
      <c r="G8" s="127"/>
      <c r="H8" s="317"/>
      <c r="I8" s="318"/>
      <c r="J8" s="318"/>
      <c r="K8" s="319"/>
    </row>
    <row r="9" spans="1:11" ht="14.25" customHeight="1">
      <c r="A9" s="120" t="s">
        <v>44</v>
      </c>
      <c r="B9" s="121"/>
      <c r="C9" s="130"/>
      <c r="D9" s="123"/>
      <c r="E9" s="131"/>
      <c r="F9" s="130"/>
      <c r="G9" s="130"/>
      <c r="H9" s="314"/>
      <c r="I9" s="315"/>
      <c r="J9" s="315"/>
      <c r="K9" s="316"/>
    </row>
    <row r="10" spans="1:11" ht="14.25" customHeight="1">
      <c r="A10" s="125" t="s">
        <v>45</v>
      </c>
      <c r="B10" s="126" t="s">
        <v>66</v>
      </c>
      <c r="C10" s="127"/>
      <c r="D10" s="128">
        <v>7.6</v>
      </c>
      <c r="E10" s="129">
        <f>(D8+D10)/2</f>
        <v>7.6</v>
      </c>
      <c r="F10" s="127">
        <f>C10*E10</f>
        <v>0</v>
      </c>
      <c r="G10" s="127"/>
      <c r="H10" s="317"/>
      <c r="I10" s="318"/>
      <c r="J10" s="318"/>
      <c r="K10" s="319"/>
    </row>
    <row r="11" spans="1:11" ht="14.25" customHeight="1">
      <c r="A11" s="120" t="s">
        <v>44</v>
      </c>
      <c r="B11" s="121"/>
      <c r="C11" s="136"/>
      <c r="D11" s="123"/>
      <c r="E11" s="131"/>
      <c r="F11" s="133"/>
      <c r="G11" s="130"/>
      <c r="H11" s="314"/>
      <c r="I11" s="315"/>
      <c r="J11" s="315"/>
      <c r="K11" s="316"/>
    </row>
    <row r="12" spans="1:11" ht="14.25" customHeight="1">
      <c r="A12" s="125" t="s">
        <v>45</v>
      </c>
      <c r="B12" s="126" t="s">
        <v>99</v>
      </c>
      <c r="C12" s="127"/>
      <c r="D12" s="128">
        <v>7.3</v>
      </c>
      <c r="E12" s="129">
        <f>(D10+D12)/2</f>
        <v>7.4499999999999993</v>
      </c>
      <c r="F12" s="127">
        <f>C12*E12</f>
        <v>0</v>
      </c>
      <c r="G12" s="127"/>
      <c r="H12" s="317"/>
      <c r="I12" s="318"/>
      <c r="J12" s="318"/>
      <c r="K12" s="319"/>
    </row>
    <row r="13" spans="1:11" ht="14.25" customHeight="1">
      <c r="A13" s="120" t="s">
        <v>44</v>
      </c>
      <c r="B13" s="121" t="s">
        <v>100</v>
      </c>
      <c r="C13" s="130"/>
      <c r="D13" s="123"/>
      <c r="E13" s="131"/>
      <c r="F13" s="130"/>
      <c r="G13" s="130"/>
      <c r="H13" s="314"/>
      <c r="I13" s="315"/>
      <c r="J13" s="315"/>
      <c r="K13" s="316"/>
    </row>
    <row r="14" spans="1:11" ht="14.25" customHeight="1">
      <c r="A14" s="125" t="s">
        <v>45</v>
      </c>
      <c r="B14" s="126" t="s">
        <v>67</v>
      </c>
      <c r="C14" s="127"/>
      <c r="D14" s="128">
        <v>7.3</v>
      </c>
      <c r="E14" s="129">
        <f>(D12+D14)/2</f>
        <v>7.3</v>
      </c>
      <c r="F14" s="127">
        <f>C14*E14</f>
        <v>0</v>
      </c>
      <c r="G14" s="127"/>
      <c r="H14" s="317"/>
      <c r="I14" s="318"/>
      <c r="J14" s="318"/>
      <c r="K14" s="319"/>
    </row>
    <row r="15" spans="1:11" ht="14.25" customHeight="1">
      <c r="A15" s="120" t="s">
        <v>44</v>
      </c>
      <c r="B15" s="121"/>
      <c r="C15" s="130"/>
      <c r="D15" s="123"/>
      <c r="E15" s="131"/>
      <c r="F15" s="130"/>
      <c r="G15" s="130"/>
      <c r="H15" s="314"/>
      <c r="I15" s="315"/>
      <c r="J15" s="315"/>
      <c r="K15" s="316"/>
    </row>
    <row r="16" spans="1:11" ht="14.25" customHeight="1">
      <c r="A16" s="125" t="s">
        <v>45</v>
      </c>
      <c r="B16" s="126" t="s">
        <v>68</v>
      </c>
      <c r="C16" s="127"/>
      <c r="D16" s="128">
        <v>7.3</v>
      </c>
      <c r="E16" s="129">
        <f>(D14+D16)/2</f>
        <v>7.3</v>
      </c>
      <c r="F16" s="127">
        <f>C16*E16</f>
        <v>0</v>
      </c>
      <c r="G16" s="127"/>
      <c r="H16" s="317"/>
      <c r="I16" s="318"/>
      <c r="J16" s="318"/>
      <c r="K16" s="319"/>
    </row>
    <row r="17" spans="1:11" ht="14.25" customHeight="1">
      <c r="A17" s="120" t="s">
        <v>44</v>
      </c>
      <c r="B17" s="121"/>
      <c r="C17" s="130"/>
      <c r="D17" s="123"/>
      <c r="E17" s="131"/>
      <c r="F17" s="130"/>
      <c r="G17" s="130"/>
      <c r="H17" s="314"/>
      <c r="I17" s="315"/>
      <c r="J17" s="315"/>
      <c r="K17" s="316"/>
    </row>
    <row r="18" spans="1:11" ht="14.25" customHeight="1">
      <c r="A18" s="125" t="s">
        <v>45</v>
      </c>
      <c r="B18" s="126" t="s">
        <v>69</v>
      </c>
      <c r="C18" s="127"/>
      <c r="D18" s="128">
        <v>7.3</v>
      </c>
      <c r="E18" s="129">
        <f>(D16+D18)/2</f>
        <v>7.3</v>
      </c>
      <c r="F18" s="127">
        <f>C18*E18</f>
        <v>0</v>
      </c>
      <c r="G18" s="127"/>
      <c r="H18" s="317"/>
      <c r="I18" s="318"/>
      <c r="J18" s="318"/>
      <c r="K18" s="319"/>
    </row>
    <row r="19" spans="1:11" ht="14.25" customHeight="1">
      <c r="A19" s="120" t="s">
        <v>44</v>
      </c>
      <c r="B19" s="121"/>
      <c r="C19" s="122"/>
      <c r="D19" s="133"/>
      <c r="E19" s="124"/>
      <c r="F19" s="122"/>
      <c r="G19" s="130"/>
      <c r="H19" s="314"/>
      <c r="I19" s="315"/>
      <c r="J19" s="315"/>
      <c r="K19" s="316"/>
    </row>
    <row r="20" spans="1:11" ht="14.25" customHeight="1">
      <c r="A20" s="125" t="s">
        <v>45</v>
      </c>
      <c r="B20" s="126" t="s">
        <v>101</v>
      </c>
      <c r="C20" s="127"/>
      <c r="D20" s="128">
        <v>7.3</v>
      </c>
      <c r="E20" s="129">
        <f>(D18+D20)/2</f>
        <v>7.3</v>
      </c>
      <c r="F20" s="127">
        <f>C20*E20</f>
        <v>0</v>
      </c>
      <c r="G20" s="127"/>
      <c r="H20" s="317"/>
      <c r="I20" s="318"/>
      <c r="J20" s="318"/>
      <c r="K20" s="319"/>
    </row>
    <row r="21" spans="1:11" ht="14.25" customHeight="1">
      <c r="A21" s="120" t="s">
        <v>44</v>
      </c>
      <c r="B21" s="121"/>
      <c r="C21" s="130"/>
      <c r="D21" s="123"/>
      <c r="E21" s="131"/>
      <c r="F21" s="130"/>
      <c r="G21" s="130"/>
      <c r="H21" s="314"/>
      <c r="I21" s="315"/>
      <c r="J21" s="315"/>
      <c r="K21" s="316"/>
    </row>
    <row r="22" spans="1:11" ht="14.25" customHeight="1">
      <c r="A22" s="125" t="s">
        <v>45</v>
      </c>
      <c r="B22" s="126" t="s">
        <v>70</v>
      </c>
      <c r="C22" s="127"/>
      <c r="D22" s="128">
        <v>7.5</v>
      </c>
      <c r="E22" s="129">
        <f>(D20+D22)/2</f>
        <v>7.4</v>
      </c>
      <c r="F22" s="127">
        <f>C22*E22</f>
        <v>0</v>
      </c>
      <c r="G22" s="127"/>
      <c r="H22" s="317"/>
      <c r="I22" s="318"/>
      <c r="J22" s="318"/>
      <c r="K22" s="319"/>
    </row>
    <row r="23" spans="1:11" ht="14.25" customHeight="1">
      <c r="A23" s="120" t="s">
        <v>44</v>
      </c>
      <c r="B23" s="121"/>
      <c r="C23" s="122"/>
      <c r="D23" s="133"/>
      <c r="E23" s="124"/>
      <c r="F23" s="122"/>
      <c r="G23" s="130"/>
      <c r="H23" s="314"/>
      <c r="I23" s="315"/>
      <c r="J23" s="315"/>
      <c r="K23" s="316"/>
    </row>
    <row r="24" spans="1:11" ht="14.25" customHeight="1">
      <c r="A24" s="125" t="s">
        <v>45</v>
      </c>
      <c r="B24" s="126" t="s">
        <v>71</v>
      </c>
      <c r="C24" s="127"/>
      <c r="D24" s="128">
        <v>7.5</v>
      </c>
      <c r="E24" s="129">
        <f>(D22+D24)/2</f>
        <v>7.5</v>
      </c>
      <c r="F24" s="127">
        <f>C24*E24</f>
        <v>0</v>
      </c>
      <c r="G24" s="127"/>
      <c r="H24" s="317"/>
      <c r="I24" s="318"/>
      <c r="J24" s="318"/>
      <c r="K24" s="319"/>
    </row>
    <row r="25" spans="1:11" ht="14.25" customHeight="1">
      <c r="A25" s="120" t="s">
        <v>44</v>
      </c>
      <c r="B25" s="121"/>
      <c r="C25" s="130"/>
      <c r="D25" s="123"/>
      <c r="E25" s="131"/>
      <c r="F25" s="130"/>
      <c r="G25" s="130"/>
      <c r="H25" s="314"/>
      <c r="I25" s="315"/>
      <c r="J25" s="315"/>
      <c r="K25" s="316"/>
    </row>
    <row r="26" spans="1:11" ht="14.25" customHeight="1">
      <c r="A26" s="125" t="s">
        <v>45</v>
      </c>
      <c r="B26" s="126" t="s">
        <v>72</v>
      </c>
      <c r="C26" s="127"/>
      <c r="D26" s="128">
        <v>7.5</v>
      </c>
      <c r="E26" s="129">
        <f>(D24+D26)/2</f>
        <v>7.5</v>
      </c>
      <c r="F26" s="127">
        <f>C26*E26</f>
        <v>0</v>
      </c>
      <c r="G26" s="127"/>
      <c r="H26" s="317"/>
      <c r="I26" s="318"/>
      <c r="J26" s="318"/>
      <c r="K26" s="319"/>
    </row>
    <row r="27" spans="1:11" ht="14.25" customHeight="1">
      <c r="A27" s="120" t="s">
        <v>44</v>
      </c>
      <c r="B27" s="121"/>
      <c r="C27" s="122"/>
      <c r="D27" s="133"/>
      <c r="E27" s="124"/>
      <c r="F27" s="122"/>
      <c r="G27" s="130"/>
      <c r="H27" s="314"/>
      <c r="I27" s="315"/>
      <c r="J27" s="315"/>
      <c r="K27" s="316"/>
    </row>
    <row r="28" spans="1:11" ht="14.25" customHeight="1">
      <c r="A28" s="125" t="s">
        <v>45</v>
      </c>
      <c r="B28" s="126" t="s">
        <v>73</v>
      </c>
      <c r="C28" s="127"/>
      <c r="D28" s="128">
        <v>7.6</v>
      </c>
      <c r="E28" s="129">
        <f>(D26+D28)/2</f>
        <v>7.55</v>
      </c>
      <c r="F28" s="127">
        <f>C28*E28</f>
        <v>0</v>
      </c>
      <c r="G28" s="127"/>
      <c r="H28" s="317"/>
      <c r="I28" s="318"/>
      <c r="J28" s="318"/>
      <c r="K28" s="319"/>
    </row>
    <row r="29" spans="1:11" ht="14.25" customHeight="1">
      <c r="A29" s="120" t="s">
        <v>44</v>
      </c>
      <c r="B29" s="121"/>
      <c r="C29" s="130"/>
      <c r="D29" s="133"/>
      <c r="E29" s="131"/>
      <c r="F29" s="130"/>
      <c r="G29" s="130"/>
      <c r="H29" s="314"/>
      <c r="I29" s="315"/>
      <c r="J29" s="315"/>
      <c r="K29" s="316"/>
    </row>
    <row r="30" spans="1:11" ht="14.25" customHeight="1">
      <c r="A30" s="125" t="s">
        <v>45</v>
      </c>
      <c r="B30" s="126" t="s">
        <v>74</v>
      </c>
      <c r="C30" s="127"/>
      <c r="D30" s="128">
        <v>7.6</v>
      </c>
      <c r="E30" s="129">
        <f>(D28+D30)/2</f>
        <v>7.6</v>
      </c>
      <c r="F30" s="127">
        <f>C30*E30</f>
        <v>0</v>
      </c>
      <c r="G30" s="127"/>
      <c r="H30" s="317"/>
      <c r="I30" s="318"/>
      <c r="J30" s="318"/>
      <c r="K30" s="319"/>
    </row>
    <row r="31" spans="1:11" ht="14.25" customHeight="1">
      <c r="A31" s="120" t="s">
        <v>44</v>
      </c>
      <c r="B31" s="121"/>
      <c r="C31" s="122"/>
      <c r="D31" s="133"/>
      <c r="E31" s="124"/>
      <c r="F31" s="122"/>
      <c r="G31" s="130"/>
      <c r="H31" s="314"/>
      <c r="I31" s="315"/>
      <c r="J31" s="315"/>
      <c r="K31" s="316"/>
    </row>
    <row r="32" spans="1:11" ht="14.25" customHeight="1">
      <c r="A32" s="125" t="s">
        <v>45</v>
      </c>
      <c r="B32" s="126" t="s">
        <v>75</v>
      </c>
      <c r="C32" s="127"/>
      <c r="D32" s="128">
        <v>7.6</v>
      </c>
      <c r="E32" s="129">
        <f>(D30+D32)/2</f>
        <v>7.6</v>
      </c>
      <c r="F32" s="127">
        <f>C32*E32</f>
        <v>0</v>
      </c>
      <c r="G32" s="127"/>
      <c r="H32" s="317"/>
      <c r="I32" s="318"/>
      <c r="J32" s="318"/>
      <c r="K32" s="319"/>
    </row>
    <row r="33" spans="1:11" ht="14.25" customHeight="1">
      <c r="A33" s="120" t="s">
        <v>44</v>
      </c>
      <c r="B33" s="121"/>
      <c r="C33" s="130"/>
      <c r="D33" s="133"/>
      <c r="E33" s="131"/>
      <c r="F33" s="130"/>
      <c r="G33" s="130"/>
      <c r="H33" s="314"/>
      <c r="I33" s="315"/>
      <c r="J33" s="315"/>
      <c r="K33" s="316"/>
    </row>
    <row r="34" spans="1:11" ht="14.25" customHeight="1">
      <c r="A34" s="125" t="s">
        <v>45</v>
      </c>
      <c r="B34" s="126" t="s">
        <v>76</v>
      </c>
      <c r="C34" s="127"/>
      <c r="D34" s="128">
        <v>7.6</v>
      </c>
      <c r="E34" s="129">
        <f>(D32+D34)/2</f>
        <v>7.6</v>
      </c>
      <c r="F34" s="127">
        <f>C34*E34</f>
        <v>0</v>
      </c>
      <c r="G34" s="127"/>
      <c r="H34" s="317"/>
      <c r="I34" s="318"/>
      <c r="J34" s="318"/>
      <c r="K34" s="319"/>
    </row>
    <row r="35" spans="1:11" ht="14.25" customHeight="1">
      <c r="A35" s="120" t="s">
        <v>44</v>
      </c>
      <c r="B35" s="121"/>
      <c r="C35" s="130"/>
      <c r="D35" s="133"/>
      <c r="E35" s="124"/>
      <c r="F35" s="122"/>
      <c r="G35" s="130"/>
      <c r="H35" s="314"/>
      <c r="I35" s="315"/>
      <c r="J35" s="315"/>
      <c r="K35" s="316"/>
    </row>
    <row r="36" spans="1:11" ht="14.25" customHeight="1">
      <c r="A36" s="125" t="s">
        <v>45</v>
      </c>
      <c r="B36" s="126" t="s">
        <v>77</v>
      </c>
      <c r="C36" s="127"/>
      <c r="D36" s="128">
        <v>7.6</v>
      </c>
      <c r="E36" s="129">
        <f>(D34+D36)/2</f>
        <v>7.6</v>
      </c>
      <c r="F36" s="127">
        <f>C36*E36</f>
        <v>0</v>
      </c>
      <c r="G36" s="127"/>
      <c r="H36" s="317"/>
      <c r="I36" s="318"/>
      <c r="J36" s="318"/>
      <c r="K36" s="319"/>
    </row>
    <row r="37" spans="1:11" ht="14.25" customHeight="1">
      <c r="A37" s="120" t="s">
        <v>44</v>
      </c>
      <c r="B37" s="121"/>
      <c r="C37" s="130"/>
      <c r="D37" s="133"/>
      <c r="E37" s="131"/>
      <c r="F37" s="130"/>
      <c r="G37" s="130"/>
      <c r="H37" s="314"/>
      <c r="I37" s="315"/>
      <c r="J37" s="315"/>
      <c r="K37" s="316"/>
    </row>
    <row r="38" spans="1:11" ht="14.25" customHeight="1">
      <c r="A38" s="125" t="s">
        <v>45</v>
      </c>
      <c r="B38" s="126" t="s">
        <v>78</v>
      </c>
      <c r="C38" s="127"/>
      <c r="D38" s="128">
        <v>7.6</v>
      </c>
      <c r="E38" s="129">
        <f>(D36+D38)/2</f>
        <v>7.6</v>
      </c>
      <c r="F38" s="127">
        <f>C38*E38</f>
        <v>0</v>
      </c>
      <c r="G38" s="127"/>
      <c r="H38" s="317"/>
      <c r="I38" s="318"/>
      <c r="J38" s="318"/>
      <c r="K38" s="319"/>
    </row>
    <row r="39" spans="1:11" ht="14.25" customHeight="1">
      <c r="A39" s="120" t="s">
        <v>44</v>
      </c>
      <c r="B39" s="121"/>
      <c r="C39" s="130"/>
      <c r="D39" s="133"/>
      <c r="E39" s="124"/>
      <c r="F39" s="122"/>
      <c r="G39" s="130"/>
      <c r="H39" s="314"/>
      <c r="I39" s="315"/>
      <c r="J39" s="315"/>
      <c r="K39" s="316"/>
    </row>
    <row r="40" spans="1:11" ht="14.25" customHeight="1">
      <c r="A40" s="125" t="s">
        <v>45</v>
      </c>
      <c r="B40" s="126" t="s">
        <v>79</v>
      </c>
      <c r="C40" s="127"/>
      <c r="D40" s="128">
        <v>7.6</v>
      </c>
      <c r="E40" s="129">
        <f>(D38+D40)/2</f>
        <v>7.6</v>
      </c>
      <c r="F40" s="127">
        <f>C40*E40</f>
        <v>0</v>
      </c>
      <c r="G40" s="127"/>
      <c r="H40" s="317"/>
      <c r="I40" s="318"/>
      <c r="J40" s="318"/>
      <c r="K40" s="319"/>
    </row>
    <row r="41" spans="1:11" ht="14.25" customHeight="1">
      <c r="A41" s="120" t="s">
        <v>44</v>
      </c>
      <c r="B41" s="121"/>
      <c r="C41" s="130"/>
      <c r="D41" s="133"/>
      <c r="E41" s="131"/>
      <c r="F41" s="130"/>
      <c r="G41" s="130"/>
      <c r="H41" s="314"/>
      <c r="I41" s="315"/>
      <c r="J41" s="315"/>
      <c r="K41" s="316"/>
    </row>
    <row r="42" spans="1:11" ht="14.25" customHeight="1">
      <c r="A42" s="125" t="s">
        <v>45</v>
      </c>
      <c r="B42" s="126" t="s">
        <v>80</v>
      </c>
      <c r="C42" s="127"/>
      <c r="D42" s="128">
        <v>7.6</v>
      </c>
      <c r="E42" s="129">
        <f>(D40+D42)/2</f>
        <v>7.6</v>
      </c>
      <c r="F42" s="127">
        <f>C42*E42</f>
        <v>0</v>
      </c>
      <c r="G42" s="127"/>
      <c r="H42" s="317"/>
      <c r="I42" s="318"/>
      <c r="J42" s="318"/>
      <c r="K42" s="319"/>
    </row>
    <row r="43" spans="1:11" ht="14.25" customHeight="1">
      <c r="A43" s="120" t="s">
        <v>44</v>
      </c>
      <c r="B43" s="121"/>
      <c r="C43" s="130"/>
      <c r="D43" s="133"/>
      <c r="E43" s="124"/>
      <c r="F43" s="122"/>
      <c r="G43" s="130"/>
      <c r="H43" s="314"/>
      <c r="I43" s="315"/>
      <c r="J43" s="315"/>
      <c r="K43" s="316"/>
    </row>
    <row r="44" spans="1:11" ht="14.25" customHeight="1">
      <c r="A44" s="125" t="s">
        <v>45</v>
      </c>
      <c r="B44" s="126" t="s">
        <v>81</v>
      </c>
      <c r="C44" s="127"/>
      <c r="D44" s="128">
        <v>7.6</v>
      </c>
      <c r="E44" s="129">
        <f>(D42+D44)/2</f>
        <v>7.6</v>
      </c>
      <c r="F44" s="127">
        <f>C44*E44</f>
        <v>0</v>
      </c>
      <c r="G44" s="127"/>
      <c r="H44" s="317"/>
      <c r="I44" s="318"/>
      <c r="J44" s="318"/>
      <c r="K44" s="319"/>
    </row>
    <row r="45" spans="1:11" ht="14.25" customHeight="1">
      <c r="A45" s="120" t="s">
        <v>44</v>
      </c>
      <c r="B45" s="121"/>
      <c r="C45" s="130"/>
      <c r="D45" s="133"/>
      <c r="E45" s="131"/>
      <c r="F45" s="130"/>
      <c r="G45" s="130"/>
      <c r="H45" s="314"/>
      <c r="I45" s="315"/>
      <c r="J45" s="315"/>
      <c r="K45" s="316"/>
    </row>
    <row r="46" spans="1:11" ht="14.25" customHeight="1">
      <c r="A46" s="125" t="s">
        <v>45</v>
      </c>
      <c r="B46" s="126" t="s">
        <v>82</v>
      </c>
      <c r="C46" s="127"/>
      <c r="D46" s="128">
        <v>7.6</v>
      </c>
      <c r="E46" s="129">
        <f>(D44+D46)/2</f>
        <v>7.6</v>
      </c>
      <c r="F46" s="127">
        <f>C46*E46</f>
        <v>0</v>
      </c>
      <c r="G46" s="127"/>
      <c r="H46" s="317"/>
      <c r="I46" s="318"/>
      <c r="J46" s="318"/>
      <c r="K46" s="319"/>
    </row>
    <row r="47" spans="1:11" ht="14.25" customHeight="1">
      <c r="A47" s="120" t="s">
        <v>44</v>
      </c>
      <c r="B47" s="121"/>
      <c r="C47" s="130"/>
      <c r="D47" s="133"/>
      <c r="E47" s="124"/>
      <c r="F47" s="122"/>
      <c r="G47" s="130"/>
      <c r="H47" s="314"/>
      <c r="I47" s="315"/>
      <c r="J47" s="315"/>
      <c r="K47" s="316"/>
    </row>
    <row r="48" spans="1:11" ht="14.25" customHeight="1">
      <c r="A48" s="125" t="s">
        <v>45</v>
      </c>
      <c r="B48" s="126" t="s">
        <v>83</v>
      </c>
      <c r="C48" s="127"/>
      <c r="D48" s="128">
        <v>7.6</v>
      </c>
      <c r="E48" s="129">
        <f>(D46+D48)/2</f>
        <v>7.6</v>
      </c>
      <c r="F48" s="127">
        <f>C48*E48</f>
        <v>0</v>
      </c>
      <c r="G48" s="127"/>
      <c r="H48" s="317"/>
      <c r="I48" s="318"/>
      <c r="J48" s="318"/>
      <c r="K48" s="319"/>
    </row>
    <row r="49" spans="1:11" ht="14.25" customHeight="1">
      <c r="A49" s="120" t="s">
        <v>44</v>
      </c>
      <c r="B49" s="121"/>
      <c r="C49" s="130"/>
      <c r="D49" s="133"/>
      <c r="E49" s="131"/>
      <c r="F49" s="130"/>
      <c r="G49" s="130"/>
      <c r="H49" s="314"/>
      <c r="I49" s="315"/>
      <c r="J49" s="315"/>
      <c r="K49" s="316"/>
    </row>
    <row r="50" spans="1:11" ht="14.25" customHeight="1">
      <c r="A50" s="125" t="s">
        <v>45</v>
      </c>
      <c r="B50" s="126" t="s">
        <v>84</v>
      </c>
      <c r="C50" s="127"/>
      <c r="D50" s="128">
        <v>7.6</v>
      </c>
      <c r="E50" s="129">
        <f>(D48+D50)/2</f>
        <v>7.6</v>
      </c>
      <c r="F50" s="127">
        <f>C50*E50</f>
        <v>0</v>
      </c>
      <c r="G50" s="127"/>
      <c r="H50" s="317"/>
      <c r="I50" s="318"/>
      <c r="J50" s="318"/>
      <c r="K50" s="319"/>
    </row>
    <row r="51" spans="1:11" ht="14.25" customHeight="1">
      <c r="A51" s="120" t="s">
        <v>44</v>
      </c>
      <c r="B51" s="121"/>
      <c r="C51" s="130"/>
      <c r="D51" s="133"/>
      <c r="E51" s="124"/>
      <c r="F51" s="122"/>
      <c r="G51" s="130"/>
      <c r="H51" s="314"/>
      <c r="I51" s="315"/>
      <c r="J51" s="315"/>
      <c r="K51" s="316"/>
    </row>
    <row r="52" spans="1:11" ht="14.25" customHeight="1">
      <c r="A52" s="125" t="s">
        <v>45</v>
      </c>
      <c r="B52" s="126" t="s">
        <v>85</v>
      </c>
      <c r="C52" s="127"/>
      <c r="D52" s="128">
        <v>7.5</v>
      </c>
      <c r="E52" s="129">
        <f>(D50+D52)/2</f>
        <v>7.55</v>
      </c>
      <c r="F52" s="127">
        <f>C52*E52</f>
        <v>0</v>
      </c>
      <c r="G52" s="127"/>
      <c r="H52" s="317"/>
      <c r="I52" s="318"/>
      <c r="J52" s="318"/>
      <c r="K52" s="319"/>
    </row>
    <row r="53" spans="1:11" ht="14.25" customHeight="1">
      <c r="A53" s="120" t="s">
        <v>44</v>
      </c>
      <c r="B53" s="121"/>
      <c r="C53" s="130"/>
      <c r="D53" s="133"/>
      <c r="E53" s="131"/>
      <c r="F53" s="130"/>
      <c r="G53" s="130"/>
      <c r="H53" s="314"/>
      <c r="I53" s="315"/>
      <c r="J53" s="315"/>
      <c r="K53" s="316"/>
    </row>
    <row r="54" spans="1:11" ht="14.25" customHeight="1">
      <c r="A54" s="125" t="s">
        <v>45</v>
      </c>
      <c r="B54" s="126" t="s">
        <v>86</v>
      </c>
      <c r="C54" s="127"/>
      <c r="D54" s="128">
        <v>7.8</v>
      </c>
      <c r="E54" s="129">
        <f>(D52+D54)/2</f>
        <v>7.65</v>
      </c>
      <c r="F54" s="127">
        <f>C54*E54</f>
        <v>0</v>
      </c>
      <c r="G54" s="127"/>
      <c r="H54" s="317"/>
      <c r="I54" s="318"/>
      <c r="J54" s="318"/>
      <c r="K54" s="319"/>
    </row>
    <row r="55" spans="1:11" ht="14.25" customHeight="1">
      <c r="A55" s="120" t="s">
        <v>44</v>
      </c>
      <c r="B55" s="121"/>
      <c r="C55" s="130"/>
      <c r="D55" s="133"/>
      <c r="E55" s="124"/>
      <c r="F55" s="122"/>
      <c r="G55" s="130"/>
      <c r="H55" s="314"/>
      <c r="I55" s="315"/>
      <c r="J55" s="315"/>
      <c r="K55" s="316"/>
    </row>
    <row r="56" spans="1:11" ht="14.25" customHeight="1">
      <c r="A56" s="125" t="s">
        <v>45</v>
      </c>
      <c r="B56" s="126" t="s">
        <v>182</v>
      </c>
      <c r="C56" s="127"/>
      <c r="D56" s="128">
        <v>7.7</v>
      </c>
      <c r="E56" s="129">
        <f>(D54+D56)/2</f>
        <v>7.75</v>
      </c>
      <c r="F56" s="127">
        <f>C56*E56</f>
        <v>0</v>
      </c>
      <c r="G56" s="127"/>
      <c r="H56" s="317"/>
      <c r="I56" s="318"/>
      <c r="J56" s="318"/>
      <c r="K56" s="319"/>
    </row>
    <row r="57" spans="1:11" ht="14.25" customHeight="1">
      <c r="A57" s="120" t="s">
        <v>44</v>
      </c>
      <c r="B57" s="121"/>
      <c r="C57" s="130"/>
      <c r="D57" s="133"/>
      <c r="E57" s="131"/>
      <c r="F57" s="130"/>
      <c r="G57" s="130"/>
      <c r="H57" s="314"/>
      <c r="I57" s="315"/>
      <c r="J57" s="315"/>
      <c r="K57" s="316"/>
    </row>
    <row r="58" spans="1:11" ht="14.25" customHeight="1">
      <c r="A58" s="125" t="s">
        <v>45</v>
      </c>
      <c r="B58" s="126" t="s">
        <v>183</v>
      </c>
      <c r="C58" s="127">
        <v>10</v>
      </c>
      <c r="D58" s="128">
        <v>7.5</v>
      </c>
      <c r="E58" s="129">
        <f>(D56+D58)/2</f>
        <v>7.6</v>
      </c>
      <c r="F58" s="127">
        <f>C58*E58</f>
        <v>76</v>
      </c>
      <c r="G58" s="127"/>
      <c r="H58" s="317"/>
      <c r="I58" s="318"/>
      <c r="J58" s="318"/>
      <c r="K58" s="319"/>
    </row>
    <row r="59" spans="1:11" ht="14.25" customHeight="1">
      <c r="A59" s="120" t="s">
        <v>44</v>
      </c>
      <c r="B59" s="121"/>
      <c r="C59" s="130"/>
      <c r="D59" s="133"/>
      <c r="E59" s="124"/>
      <c r="F59" s="122"/>
      <c r="G59" s="130"/>
      <c r="H59" s="314"/>
      <c r="I59" s="315"/>
      <c r="J59" s="315"/>
      <c r="K59" s="316"/>
    </row>
    <row r="60" spans="1:11" ht="14.25" customHeight="1">
      <c r="A60" s="125" t="s">
        <v>45</v>
      </c>
      <c r="B60" s="126" t="s">
        <v>87</v>
      </c>
      <c r="C60" s="127">
        <v>20</v>
      </c>
      <c r="D60" s="128">
        <v>7.5</v>
      </c>
      <c r="E60" s="129">
        <f>(D58+D60)/2</f>
        <v>7.5</v>
      </c>
      <c r="F60" s="127">
        <f>C60*E60</f>
        <v>150</v>
      </c>
      <c r="G60" s="127"/>
      <c r="H60" s="317"/>
      <c r="I60" s="318"/>
      <c r="J60" s="318"/>
      <c r="K60" s="319"/>
    </row>
    <row r="61" spans="1:11" ht="14.25" customHeight="1">
      <c r="A61" s="120" t="s">
        <v>44</v>
      </c>
      <c r="B61" s="121"/>
      <c r="C61" s="130"/>
      <c r="D61" s="133"/>
      <c r="E61" s="131"/>
      <c r="F61" s="130"/>
      <c r="G61" s="130"/>
      <c r="H61" s="314"/>
      <c r="I61" s="315"/>
      <c r="J61" s="315"/>
      <c r="K61" s="316"/>
    </row>
    <row r="62" spans="1:11" ht="14.25" customHeight="1">
      <c r="A62" s="125" t="s">
        <v>45</v>
      </c>
      <c r="B62" s="126" t="s">
        <v>88</v>
      </c>
      <c r="C62" s="127">
        <v>20</v>
      </c>
      <c r="D62" s="128">
        <v>7.5</v>
      </c>
      <c r="E62" s="129">
        <f>(D60+D62)/2</f>
        <v>7.5</v>
      </c>
      <c r="F62" s="127">
        <f>C62*E62</f>
        <v>150</v>
      </c>
      <c r="G62" s="127"/>
      <c r="H62" s="317"/>
      <c r="I62" s="318"/>
      <c r="J62" s="318"/>
      <c r="K62" s="319"/>
    </row>
    <row r="63" spans="1:11" ht="14.25" customHeight="1">
      <c r="A63" s="120" t="s">
        <v>44</v>
      </c>
      <c r="B63" s="121"/>
      <c r="C63" s="130"/>
      <c r="D63" s="133"/>
      <c r="E63" s="124"/>
      <c r="F63" s="122"/>
      <c r="G63" s="130"/>
      <c r="H63" s="314"/>
      <c r="I63" s="315"/>
      <c r="J63" s="315"/>
      <c r="K63" s="316"/>
    </row>
    <row r="64" spans="1:11" ht="14.25" customHeight="1">
      <c r="A64" s="125" t="s">
        <v>45</v>
      </c>
      <c r="B64" s="126" t="s">
        <v>89</v>
      </c>
      <c r="C64" s="127">
        <v>20</v>
      </c>
      <c r="D64" s="128">
        <v>7.5</v>
      </c>
      <c r="E64" s="129">
        <f>(D62+D64)/2</f>
        <v>7.5</v>
      </c>
      <c r="F64" s="127">
        <f>C64*E64</f>
        <v>150</v>
      </c>
      <c r="G64" s="127"/>
      <c r="H64" s="317"/>
      <c r="I64" s="318"/>
      <c r="J64" s="318"/>
      <c r="K64" s="319"/>
    </row>
    <row r="65" spans="1:11" ht="14.25" customHeight="1">
      <c r="A65" s="120" t="s">
        <v>44</v>
      </c>
      <c r="B65" s="121"/>
      <c r="C65" s="130"/>
      <c r="D65" s="133"/>
      <c r="E65" s="131"/>
      <c r="F65" s="130"/>
      <c r="G65" s="130"/>
      <c r="H65" s="314"/>
      <c r="I65" s="315"/>
      <c r="J65" s="315"/>
      <c r="K65" s="316"/>
    </row>
    <row r="66" spans="1:11" ht="14.25" customHeight="1">
      <c r="A66" s="125" t="s">
        <v>45</v>
      </c>
      <c r="B66" s="126" t="s">
        <v>90</v>
      </c>
      <c r="C66" s="127">
        <v>20</v>
      </c>
      <c r="D66" s="128">
        <v>7.5</v>
      </c>
      <c r="E66" s="129">
        <f>(D64+D66)/2</f>
        <v>7.5</v>
      </c>
      <c r="F66" s="127">
        <f>C66*E66</f>
        <v>150</v>
      </c>
      <c r="G66" s="127"/>
      <c r="H66" s="317"/>
      <c r="I66" s="318"/>
      <c r="J66" s="318"/>
      <c r="K66" s="319"/>
    </row>
    <row r="67" spans="1:11" ht="14.25" customHeight="1">
      <c r="A67" s="120" t="s">
        <v>44</v>
      </c>
      <c r="B67" s="121"/>
      <c r="C67" s="130"/>
      <c r="D67" s="133"/>
      <c r="E67" s="124"/>
      <c r="F67" s="122"/>
      <c r="G67" s="130"/>
      <c r="H67" s="314"/>
      <c r="I67" s="315"/>
      <c r="J67" s="315"/>
      <c r="K67" s="316"/>
    </row>
    <row r="68" spans="1:11" ht="14.25" customHeight="1">
      <c r="A68" s="125" t="s">
        <v>45</v>
      </c>
      <c r="B68" s="126" t="s">
        <v>91</v>
      </c>
      <c r="C68" s="127">
        <v>20</v>
      </c>
      <c r="D68" s="128">
        <v>7.5</v>
      </c>
      <c r="E68" s="129">
        <f>(D66+D68)/2</f>
        <v>7.5</v>
      </c>
      <c r="F68" s="127">
        <f>C68*E68</f>
        <v>150</v>
      </c>
      <c r="G68" s="127"/>
      <c r="H68" s="317"/>
      <c r="I68" s="318"/>
      <c r="J68" s="318"/>
      <c r="K68" s="319"/>
    </row>
    <row r="69" spans="1:11" ht="14.25" customHeight="1">
      <c r="A69" s="120" t="s">
        <v>44</v>
      </c>
      <c r="B69" s="121"/>
      <c r="C69" s="130"/>
      <c r="D69" s="133"/>
      <c r="E69" s="131"/>
      <c r="F69" s="130"/>
      <c r="G69" s="130"/>
      <c r="H69" s="314"/>
      <c r="I69" s="315"/>
      <c r="J69" s="315"/>
      <c r="K69" s="316"/>
    </row>
    <row r="70" spans="1:11" ht="14.25" customHeight="1">
      <c r="A70" s="125" t="s">
        <v>45</v>
      </c>
      <c r="B70" s="126" t="s">
        <v>92</v>
      </c>
      <c r="C70" s="127">
        <v>20</v>
      </c>
      <c r="D70" s="128">
        <v>7.5</v>
      </c>
      <c r="E70" s="129">
        <f>(D68+D70)/2</f>
        <v>7.5</v>
      </c>
      <c r="F70" s="127">
        <f>C70*E70</f>
        <v>150</v>
      </c>
      <c r="G70" s="127"/>
      <c r="H70" s="317"/>
      <c r="I70" s="318"/>
      <c r="J70" s="318"/>
      <c r="K70" s="319"/>
    </row>
    <row r="71" spans="1:11" ht="14.25" customHeight="1">
      <c r="A71" s="120" t="s">
        <v>44</v>
      </c>
      <c r="B71" s="121"/>
      <c r="C71" s="130"/>
      <c r="D71" s="133"/>
      <c r="E71" s="124"/>
      <c r="F71" s="122"/>
      <c r="G71" s="130"/>
      <c r="H71" s="314"/>
      <c r="I71" s="315"/>
      <c r="J71" s="315"/>
      <c r="K71" s="316"/>
    </row>
    <row r="72" spans="1:11" ht="14.25" customHeight="1">
      <c r="A72" s="125" t="s">
        <v>45</v>
      </c>
      <c r="B72" s="126" t="s">
        <v>93</v>
      </c>
      <c r="C72" s="127">
        <v>20</v>
      </c>
      <c r="D72" s="128">
        <v>7.5</v>
      </c>
      <c r="E72" s="129">
        <f>(D70+D72)/2</f>
        <v>7.5</v>
      </c>
      <c r="F72" s="127">
        <f>C72*E72</f>
        <v>150</v>
      </c>
      <c r="G72" s="127"/>
      <c r="H72" s="317"/>
      <c r="I72" s="318"/>
      <c r="J72" s="318"/>
      <c r="K72" s="319"/>
    </row>
    <row r="73" spans="1:11" ht="14.25" customHeight="1">
      <c r="A73" s="120" t="s">
        <v>44</v>
      </c>
      <c r="B73" s="121"/>
      <c r="C73" s="130"/>
      <c r="D73" s="133"/>
      <c r="E73" s="131"/>
      <c r="F73" s="130"/>
      <c r="G73" s="130"/>
      <c r="H73" s="314"/>
      <c r="I73" s="315"/>
      <c r="J73" s="315"/>
      <c r="K73" s="316"/>
    </row>
    <row r="74" spans="1:11" ht="14.25" customHeight="1">
      <c r="A74" s="125" t="s">
        <v>45</v>
      </c>
      <c r="B74" s="126" t="s">
        <v>94</v>
      </c>
      <c r="C74" s="127">
        <v>20</v>
      </c>
      <c r="D74" s="128">
        <v>7.5</v>
      </c>
      <c r="E74" s="129">
        <f>(D72+D74)/2</f>
        <v>7.5</v>
      </c>
      <c r="F74" s="127">
        <f>C74*E74</f>
        <v>150</v>
      </c>
      <c r="G74" s="127"/>
      <c r="H74" s="317"/>
      <c r="I74" s="318"/>
      <c r="J74" s="318"/>
      <c r="K74" s="319"/>
    </row>
    <row r="75" spans="1:11" ht="14.25" customHeight="1">
      <c r="A75" s="120" t="s">
        <v>44</v>
      </c>
      <c r="B75" s="121"/>
      <c r="C75" s="130"/>
      <c r="D75" s="133"/>
      <c r="E75" s="124"/>
      <c r="F75" s="122"/>
      <c r="G75" s="130"/>
      <c r="H75" s="314"/>
      <c r="I75" s="315"/>
      <c r="J75" s="315"/>
      <c r="K75" s="316"/>
    </row>
    <row r="76" spans="1:11" ht="14.25" customHeight="1">
      <c r="A76" s="125" t="s">
        <v>45</v>
      </c>
      <c r="B76" s="126" t="s">
        <v>95</v>
      </c>
      <c r="C76" s="127">
        <v>20</v>
      </c>
      <c r="D76" s="128">
        <v>7.5</v>
      </c>
      <c r="E76" s="129">
        <f>(D74+D76)/2</f>
        <v>7.5</v>
      </c>
      <c r="F76" s="127">
        <f>C76*E76</f>
        <v>150</v>
      </c>
      <c r="G76" s="127"/>
      <c r="H76" s="317"/>
      <c r="I76" s="318"/>
      <c r="J76" s="318"/>
      <c r="K76" s="319"/>
    </row>
    <row r="77" spans="1:11" ht="14.25" customHeight="1">
      <c r="A77" s="120" t="s">
        <v>44</v>
      </c>
      <c r="B77" s="121"/>
      <c r="C77" s="130"/>
      <c r="D77" s="133"/>
      <c r="E77" s="131"/>
      <c r="F77" s="130"/>
      <c r="G77" s="130"/>
      <c r="H77" s="314"/>
      <c r="I77" s="315"/>
      <c r="J77" s="315"/>
      <c r="K77" s="316"/>
    </row>
    <row r="78" spans="1:11" ht="14.25" customHeight="1">
      <c r="A78" s="125" t="s">
        <v>45</v>
      </c>
      <c r="B78" s="126" t="s">
        <v>96</v>
      </c>
      <c r="C78" s="127">
        <v>20</v>
      </c>
      <c r="D78" s="128">
        <v>7.5</v>
      </c>
      <c r="E78" s="129">
        <f>(D76+D78)/2</f>
        <v>7.5</v>
      </c>
      <c r="F78" s="127">
        <f>C78*E78</f>
        <v>150</v>
      </c>
      <c r="G78" s="127"/>
      <c r="H78" s="317"/>
      <c r="I78" s="318"/>
      <c r="J78" s="318"/>
      <c r="K78" s="319"/>
    </row>
    <row r="79" spans="1:11" ht="14.25" customHeight="1">
      <c r="A79" s="120" t="s">
        <v>44</v>
      </c>
      <c r="B79" s="121"/>
      <c r="C79" s="130"/>
      <c r="D79" s="133"/>
      <c r="E79" s="131"/>
      <c r="F79" s="130"/>
      <c r="G79" s="130"/>
      <c r="H79" s="314"/>
      <c r="I79" s="315"/>
      <c r="J79" s="315"/>
      <c r="K79" s="316"/>
    </row>
    <row r="80" spans="1:11" ht="14.25" customHeight="1">
      <c r="A80" s="125" t="s">
        <v>45</v>
      </c>
      <c r="B80" s="126" t="s">
        <v>97</v>
      </c>
      <c r="C80" s="127">
        <v>20</v>
      </c>
      <c r="D80" s="128">
        <v>8</v>
      </c>
      <c r="E80" s="129">
        <f t="shared" ref="E80" si="0">(D78+D80)/2</f>
        <v>7.75</v>
      </c>
      <c r="F80" s="127">
        <f t="shared" ref="F80" si="1">C80*E80</f>
        <v>155</v>
      </c>
      <c r="G80" s="127"/>
      <c r="H80" s="317"/>
      <c r="I80" s="318"/>
      <c r="J80" s="318"/>
      <c r="K80" s="319"/>
    </row>
    <row r="81" spans="1:11" ht="14.25" customHeight="1">
      <c r="A81" s="120" t="s">
        <v>44</v>
      </c>
      <c r="B81" s="121"/>
      <c r="C81" s="130"/>
      <c r="D81" s="133"/>
      <c r="E81" s="131"/>
      <c r="F81" s="130"/>
      <c r="G81" s="130"/>
      <c r="H81" s="314"/>
      <c r="I81" s="315"/>
      <c r="J81" s="315"/>
      <c r="K81" s="316"/>
    </row>
    <row r="82" spans="1:11" ht="14.25" customHeight="1">
      <c r="A82" s="125" t="s">
        <v>45</v>
      </c>
      <c r="B82" s="126" t="s">
        <v>98</v>
      </c>
      <c r="C82" s="127">
        <v>20</v>
      </c>
      <c r="D82" s="128">
        <v>7.6</v>
      </c>
      <c r="E82" s="129">
        <f t="shared" ref="E82" si="2">(D80+D82)/2</f>
        <v>7.8</v>
      </c>
      <c r="F82" s="127">
        <f t="shared" ref="F82" si="3">C82*E82</f>
        <v>156</v>
      </c>
      <c r="G82" s="127"/>
      <c r="H82" s="317"/>
      <c r="I82" s="318"/>
      <c r="J82" s="318"/>
      <c r="K82" s="319"/>
    </row>
    <row r="83" spans="1:11" ht="14.25" customHeight="1">
      <c r="A83" s="120" t="s">
        <v>44</v>
      </c>
      <c r="B83" s="121"/>
      <c r="C83" s="130"/>
      <c r="D83" s="123"/>
      <c r="E83" s="131"/>
      <c r="F83" s="130"/>
      <c r="G83" s="130"/>
      <c r="H83" s="314"/>
      <c r="I83" s="315"/>
      <c r="J83" s="315"/>
      <c r="K83" s="316"/>
    </row>
    <row r="84" spans="1:11" ht="14.25" customHeight="1">
      <c r="A84" s="125" t="s">
        <v>45</v>
      </c>
      <c r="B84" s="126"/>
      <c r="C84" s="127"/>
      <c r="D84" s="128"/>
      <c r="E84" s="129">
        <f t="shared" ref="E84" si="4">(D82+D84)/2</f>
        <v>3.8</v>
      </c>
      <c r="F84" s="127">
        <f t="shared" ref="F84" si="5">C84*E84</f>
        <v>0</v>
      </c>
      <c r="G84" s="127"/>
      <c r="H84" s="317"/>
      <c r="I84" s="318"/>
      <c r="J84" s="318"/>
      <c r="K84" s="319"/>
    </row>
    <row r="85" spans="1:11" ht="14.25" customHeight="1">
      <c r="A85" s="120" t="s">
        <v>44</v>
      </c>
      <c r="B85" s="121"/>
      <c r="C85" s="130"/>
      <c r="D85" s="123"/>
      <c r="E85" s="131"/>
      <c r="F85" s="130"/>
      <c r="G85" s="130"/>
      <c r="H85" s="314"/>
      <c r="I85" s="315"/>
      <c r="J85" s="315"/>
      <c r="K85" s="316"/>
    </row>
    <row r="86" spans="1:11" ht="14.25" customHeight="1">
      <c r="A86" s="125" t="s">
        <v>45</v>
      </c>
      <c r="B86" s="126"/>
      <c r="C86" s="127"/>
      <c r="D86" s="128"/>
      <c r="E86" s="129">
        <f t="shared" ref="E86" si="6">(D84+D86)/2</f>
        <v>0</v>
      </c>
      <c r="F86" s="127">
        <f t="shared" ref="F86" si="7">C86*E86</f>
        <v>0</v>
      </c>
      <c r="G86" s="127"/>
      <c r="H86" s="317"/>
      <c r="I86" s="318"/>
      <c r="J86" s="318"/>
      <c r="K86" s="319"/>
    </row>
    <row r="87" spans="1:11" ht="14.25" customHeight="1">
      <c r="A87" s="120"/>
      <c r="B87" s="132"/>
      <c r="C87" s="130"/>
      <c r="D87" s="122"/>
      <c r="E87" s="135"/>
      <c r="F87" s="130"/>
      <c r="G87" s="130"/>
      <c r="H87" s="314"/>
      <c r="I87" s="315"/>
      <c r="J87" s="315"/>
      <c r="K87" s="316"/>
    </row>
    <row r="88" spans="1:11" ht="14.25" customHeight="1">
      <c r="A88" s="125"/>
      <c r="B88" s="134" t="s">
        <v>46</v>
      </c>
      <c r="C88" s="127">
        <f>C8+C10+C12+C14+C16+C18+C20+C22+C24+C26+C28+C30+C32+C34+C36+C38+C40+C42+C44+C46+C48+C50+C52+C54+C56+C58+C60+C62+C64+C66+C68+C70+C72+C74+C76+C78+C80+C82+C84+C86</f>
        <v>250</v>
      </c>
      <c r="D88" s="127"/>
      <c r="E88" s="127"/>
      <c r="F88" s="127">
        <f>F8+F10+F12+F14+F16+F18+F20+F22+F24+F26+F28+F30+F32+F34+F36+F38+F40+F42+F44+F46+F48+F50+F52+F54+F56+F58+F60+F62+F64+F66+F68+F70+F72+F74+F76+F78+F80+F82+F84+F86</f>
        <v>1887</v>
      </c>
      <c r="G88" s="127">
        <f>G8+G10+G12+G14+G16+G18+G20+G22+G24+G26+G28+G30+G32+G34+G36+G38+G40+G42+G44+G46+G48+G50+G52+G54+G56+G58+G60+G62+G64+G66+G68+G70+G72+G74+G76+G78</f>
        <v>0</v>
      </c>
      <c r="H88" s="317"/>
      <c r="I88" s="318"/>
      <c r="J88" s="318"/>
      <c r="K88" s="319"/>
    </row>
  </sheetData>
  <mergeCells count="47">
    <mergeCell ref="H17:K18"/>
    <mergeCell ref="H19:K20"/>
    <mergeCell ref="H61:K62"/>
    <mergeCell ref="H7:K8"/>
    <mergeCell ref="H9:K10"/>
    <mergeCell ref="H11:K12"/>
    <mergeCell ref="H13:K14"/>
    <mergeCell ref="H15:K16"/>
    <mergeCell ref="H21:K22"/>
    <mergeCell ref="H23:K24"/>
    <mergeCell ref="H25:K26"/>
    <mergeCell ref="H27:K28"/>
    <mergeCell ref="H29:K30"/>
    <mergeCell ref="H31:K32"/>
    <mergeCell ref="H33:K34"/>
    <mergeCell ref="H35:K36"/>
    <mergeCell ref="H5:K6"/>
    <mergeCell ref="A1:K2"/>
    <mergeCell ref="A3:B4"/>
    <mergeCell ref="C3:C4"/>
    <mergeCell ref="H3:K4"/>
    <mergeCell ref="D3:G3"/>
    <mergeCell ref="H87:K88"/>
    <mergeCell ref="H71:K72"/>
    <mergeCell ref="H85:K86"/>
    <mergeCell ref="H73:K74"/>
    <mergeCell ref="H75:K76"/>
    <mergeCell ref="H77:K78"/>
    <mergeCell ref="H83:K84"/>
    <mergeCell ref="H37:K38"/>
    <mergeCell ref="H39:K40"/>
    <mergeCell ref="H41:K42"/>
    <mergeCell ref="H43:K44"/>
    <mergeCell ref="H45:K46"/>
    <mergeCell ref="H57:K58"/>
    <mergeCell ref="H59:K60"/>
    <mergeCell ref="H79:K80"/>
    <mergeCell ref="H81:K82"/>
    <mergeCell ref="H47:K48"/>
    <mergeCell ref="H49:K50"/>
    <mergeCell ref="H51:K52"/>
    <mergeCell ref="H53:K54"/>
    <mergeCell ref="H55:K56"/>
    <mergeCell ref="H63:K64"/>
    <mergeCell ref="H65:K66"/>
    <mergeCell ref="H67:K68"/>
    <mergeCell ref="H69:K70"/>
  </mergeCells>
  <phoneticPr fontId="3"/>
  <printOptions horizontalCentered="1"/>
  <pageMargins left="0.78740157480314965" right="0.39370078740157483" top="0.86614173228346458" bottom="1.3779527559055118" header="0.51181102362204722" footer="0.51181102362204722"/>
  <pageSetup paperSize="9" orientation="portrait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E4254-7549-41DD-BBE1-A980E1A19630}">
  <dimension ref="A1:K50"/>
  <sheetViews>
    <sheetView topLeftCell="A2" zoomScale="106" zoomScaleNormal="106" workbookViewId="0">
      <selection activeCell="F34" sqref="F34"/>
    </sheetView>
  </sheetViews>
  <sheetFormatPr defaultRowHeight="14.25" customHeight="1"/>
  <cols>
    <col min="1" max="1" width="2.625" customWidth="1"/>
    <col min="2" max="2" width="14" customWidth="1"/>
    <col min="3" max="3" width="10.875" customWidth="1"/>
    <col min="4" max="5" width="11.125" customWidth="1"/>
    <col min="6" max="7" width="11.625" customWidth="1"/>
    <col min="8" max="11" width="3.625" customWidth="1"/>
    <col min="258" max="258" width="2.625" customWidth="1"/>
    <col min="259" max="259" width="14" customWidth="1"/>
    <col min="260" max="260" width="10.875" customWidth="1"/>
    <col min="261" max="262" width="11.125" customWidth="1"/>
    <col min="263" max="263" width="11.625" customWidth="1"/>
    <col min="264" max="267" width="3.625" customWidth="1"/>
    <col min="514" max="514" width="2.625" customWidth="1"/>
    <col min="515" max="515" width="14" customWidth="1"/>
    <col min="516" max="516" width="10.875" customWidth="1"/>
    <col min="517" max="518" width="11.125" customWidth="1"/>
    <col min="519" max="519" width="11.625" customWidth="1"/>
    <col min="520" max="523" width="3.625" customWidth="1"/>
    <col min="770" max="770" width="2.625" customWidth="1"/>
    <col min="771" max="771" width="14" customWidth="1"/>
    <col min="772" max="772" width="10.875" customWidth="1"/>
    <col min="773" max="774" width="11.125" customWidth="1"/>
    <col min="775" max="775" width="11.625" customWidth="1"/>
    <col min="776" max="779" width="3.625" customWidth="1"/>
    <col min="1026" max="1026" width="2.625" customWidth="1"/>
    <col min="1027" max="1027" width="14" customWidth="1"/>
    <col min="1028" max="1028" width="10.875" customWidth="1"/>
    <col min="1029" max="1030" width="11.125" customWidth="1"/>
    <col min="1031" max="1031" width="11.625" customWidth="1"/>
    <col min="1032" max="1035" width="3.625" customWidth="1"/>
    <col min="1282" max="1282" width="2.625" customWidth="1"/>
    <col min="1283" max="1283" width="14" customWidth="1"/>
    <col min="1284" max="1284" width="10.875" customWidth="1"/>
    <col min="1285" max="1286" width="11.125" customWidth="1"/>
    <col min="1287" max="1287" width="11.625" customWidth="1"/>
    <col min="1288" max="1291" width="3.625" customWidth="1"/>
    <col min="1538" max="1538" width="2.625" customWidth="1"/>
    <col min="1539" max="1539" width="14" customWidth="1"/>
    <col min="1540" max="1540" width="10.875" customWidth="1"/>
    <col min="1541" max="1542" width="11.125" customWidth="1"/>
    <col min="1543" max="1543" width="11.625" customWidth="1"/>
    <col min="1544" max="1547" width="3.625" customWidth="1"/>
    <col min="1794" max="1794" width="2.625" customWidth="1"/>
    <col min="1795" max="1795" width="14" customWidth="1"/>
    <col min="1796" max="1796" width="10.875" customWidth="1"/>
    <col min="1797" max="1798" width="11.125" customWidth="1"/>
    <col min="1799" max="1799" width="11.625" customWidth="1"/>
    <col min="1800" max="1803" width="3.625" customWidth="1"/>
    <col min="2050" max="2050" width="2.625" customWidth="1"/>
    <col min="2051" max="2051" width="14" customWidth="1"/>
    <col min="2052" max="2052" width="10.875" customWidth="1"/>
    <col min="2053" max="2054" width="11.125" customWidth="1"/>
    <col min="2055" max="2055" width="11.625" customWidth="1"/>
    <col min="2056" max="2059" width="3.625" customWidth="1"/>
    <col min="2306" max="2306" width="2.625" customWidth="1"/>
    <col min="2307" max="2307" width="14" customWidth="1"/>
    <col min="2308" max="2308" width="10.875" customWidth="1"/>
    <col min="2309" max="2310" width="11.125" customWidth="1"/>
    <col min="2311" max="2311" width="11.625" customWidth="1"/>
    <col min="2312" max="2315" width="3.625" customWidth="1"/>
    <col min="2562" max="2562" width="2.625" customWidth="1"/>
    <col min="2563" max="2563" width="14" customWidth="1"/>
    <col min="2564" max="2564" width="10.875" customWidth="1"/>
    <col min="2565" max="2566" width="11.125" customWidth="1"/>
    <col min="2567" max="2567" width="11.625" customWidth="1"/>
    <col min="2568" max="2571" width="3.625" customWidth="1"/>
    <col min="2818" max="2818" width="2.625" customWidth="1"/>
    <col min="2819" max="2819" width="14" customWidth="1"/>
    <col min="2820" max="2820" width="10.875" customWidth="1"/>
    <col min="2821" max="2822" width="11.125" customWidth="1"/>
    <col min="2823" max="2823" width="11.625" customWidth="1"/>
    <col min="2824" max="2827" width="3.625" customWidth="1"/>
    <col min="3074" max="3074" width="2.625" customWidth="1"/>
    <col min="3075" max="3075" width="14" customWidth="1"/>
    <col min="3076" max="3076" width="10.875" customWidth="1"/>
    <col min="3077" max="3078" width="11.125" customWidth="1"/>
    <col min="3079" max="3079" width="11.625" customWidth="1"/>
    <col min="3080" max="3083" width="3.625" customWidth="1"/>
    <col min="3330" max="3330" width="2.625" customWidth="1"/>
    <col min="3331" max="3331" width="14" customWidth="1"/>
    <col min="3332" max="3332" width="10.875" customWidth="1"/>
    <col min="3333" max="3334" width="11.125" customWidth="1"/>
    <col min="3335" max="3335" width="11.625" customWidth="1"/>
    <col min="3336" max="3339" width="3.625" customWidth="1"/>
    <col min="3586" max="3586" width="2.625" customWidth="1"/>
    <col min="3587" max="3587" width="14" customWidth="1"/>
    <col min="3588" max="3588" width="10.875" customWidth="1"/>
    <col min="3589" max="3590" width="11.125" customWidth="1"/>
    <col min="3591" max="3591" width="11.625" customWidth="1"/>
    <col min="3592" max="3595" width="3.625" customWidth="1"/>
    <col min="3842" max="3842" width="2.625" customWidth="1"/>
    <col min="3843" max="3843" width="14" customWidth="1"/>
    <col min="3844" max="3844" width="10.875" customWidth="1"/>
    <col min="3845" max="3846" width="11.125" customWidth="1"/>
    <col min="3847" max="3847" width="11.625" customWidth="1"/>
    <col min="3848" max="3851" width="3.625" customWidth="1"/>
    <col min="4098" max="4098" width="2.625" customWidth="1"/>
    <col min="4099" max="4099" width="14" customWidth="1"/>
    <col min="4100" max="4100" width="10.875" customWidth="1"/>
    <col min="4101" max="4102" width="11.125" customWidth="1"/>
    <col min="4103" max="4103" width="11.625" customWidth="1"/>
    <col min="4104" max="4107" width="3.625" customWidth="1"/>
    <col min="4354" max="4354" width="2.625" customWidth="1"/>
    <col min="4355" max="4355" width="14" customWidth="1"/>
    <col min="4356" max="4356" width="10.875" customWidth="1"/>
    <col min="4357" max="4358" width="11.125" customWidth="1"/>
    <col min="4359" max="4359" width="11.625" customWidth="1"/>
    <col min="4360" max="4363" width="3.625" customWidth="1"/>
    <col min="4610" max="4610" width="2.625" customWidth="1"/>
    <col min="4611" max="4611" width="14" customWidth="1"/>
    <col min="4612" max="4612" width="10.875" customWidth="1"/>
    <col min="4613" max="4614" width="11.125" customWidth="1"/>
    <col min="4615" max="4615" width="11.625" customWidth="1"/>
    <col min="4616" max="4619" width="3.625" customWidth="1"/>
    <col min="4866" max="4866" width="2.625" customWidth="1"/>
    <col min="4867" max="4867" width="14" customWidth="1"/>
    <col min="4868" max="4868" width="10.875" customWidth="1"/>
    <col min="4869" max="4870" width="11.125" customWidth="1"/>
    <col min="4871" max="4871" width="11.625" customWidth="1"/>
    <col min="4872" max="4875" width="3.625" customWidth="1"/>
    <col min="5122" max="5122" width="2.625" customWidth="1"/>
    <col min="5123" max="5123" width="14" customWidth="1"/>
    <col min="5124" max="5124" width="10.875" customWidth="1"/>
    <col min="5125" max="5126" width="11.125" customWidth="1"/>
    <col min="5127" max="5127" width="11.625" customWidth="1"/>
    <col min="5128" max="5131" width="3.625" customWidth="1"/>
    <col min="5378" max="5378" width="2.625" customWidth="1"/>
    <col min="5379" max="5379" width="14" customWidth="1"/>
    <col min="5380" max="5380" width="10.875" customWidth="1"/>
    <col min="5381" max="5382" width="11.125" customWidth="1"/>
    <col min="5383" max="5383" width="11.625" customWidth="1"/>
    <col min="5384" max="5387" width="3.625" customWidth="1"/>
    <col min="5634" max="5634" width="2.625" customWidth="1"/>
    <col min="5635" max="5635" width="14" customWidth="1"/>
    <col min="5636" max="5636" width="10.875" customWidth="1"/>
    <col min="5637" max="5638" width="11.125" customWidth="1"/>
    <col min="5639" max="5639" width="11.625" customWidth="1"/>
    <col min="5640" max="5643" width="3.625" customWidth="1"/>
    <col min="5890" max="5890" width="2.625" customWidth="1"/>
    <col min="5891" max="5891" width="14" customWidth="1"/>
    <col min="5892" max="5892" width="10.875" customWidth="1"/>
    <col min="5893" max="5894" width="11.125" customWidth="1"/>
    <col min="5895" max="5895" width="11.625" customWidth="1"/>
    <col min="5896" max="5899" width="3.625" customWidth="1"/>
    <col min="6146" max="6146" width="2.625" customWidth="1"/>
    <col min="6147" max="6147" width="14" customWidth="1"/>
    <col min="6148" max="6148" width="10.875" customWidth="1"/>
    <col min="6149" max="6150" width="11.125" customWidth="1"/>
    <col min="6151" max="6151" width="11.625" customWidth="1"/>
    <col min="6152" max="6155" width="3.625" customWidth="1"/>
    <col min="6402" max="6402" width="2.625" customWidth="1"/>
    <col min="6403" max="6403" width="14" customWidth="1"/>
    <col min="6404" max="6404" width="10.875" customWidth="1"/>
    <col min="6405" max="6406" width="11.125" customWidth="1"/>
    <col min="6407" max="6407" width="11.625" customWidth="1"/>
    <col min="6408" max="6411" width="3.625" customWidth="1"/>
    <col min="6658" max="6658" width="2.625" customWidth="1"/>
    <col min="6659" max="6659" width="14" customWidth="1"/>
    <col min="6660" max="6660" width="10.875" customWidth="1"/>
    <col min="6661" max="6662" width="11.125" customWidth="1"/>
    <col min="6663" max="6663" width="11.625" customWidth="1"/>
    <col min="6664" max="6667" width="3.625" customWidth="1"/>
    <col min="6914" max="6914" width="2.625" customWidth="1"/>
    <col min="6915" max="6915" width="14" customWidth="1"/>
    <col min="6916" max="6916" width="10.875" customWidth="1"/>
    <col min="6917" max="6918" width="11.125" customWidth="1"/>
    <col min="6919" max="6919" width="11.625" customWidth="1"/>
    <col min="6920" max="6923" width="3.625" customWidth="1"/>
    <col min="7170" max="7170" width="2.625" customWidth="1"/>
    <col min="7171" max="7171" width="14" customWidth="1"/>
    <col min="7172" max="7172" width="10.875" customWidth="1"/>
    <col min="7173" max="7174" width="11.125" customWidth="1"/>
    <col min="7175" max="7175" width="11.625" customWidth="1"/>
    <col min="7176" max="7179" width="3.625" customWidth="1"/>
    <col min="7426" max="7426" width="2.625" customWidth="1"/>
    <col min="7427" max="7427" width="14" customWidth="1"/>
    <col min="7428" max="7428" width="10.875" customWidth="1"/>
    <col min="7429" max="7430" width="11.125" customWidth="1"/>
    <col min="7431" max="7431" width="11.625" customWidth="1"/>
    <col min="7432" max="7435" width="3.625" customWidth="1"/>
    <col min="7682" max="7682" width="2.625" customWidth="1"/>
    <col min="7683" max="7683" width="14" customWidth="1"/>
    <col min="7684" max="7684" width="10.875" customWidth="1"/>
    <col min="7685" max="7686" width="11.125" customWidth="1"/>
    <col min="7687" max="7687" width="11.625" customWidth="1"/>
    <col min="7688" max="7691" width="3.625" customWidth="1"/>
    <col min="7938" max="7938" width="2.625" customWidth="1"/>
    <col min="7939" max="7939" width="14" customWidth="1"/>
    <col min="7940" max="7940" width="10.875" customWidth="1"/>
    <col min="7941" max="7942" width="11.125" customWidth="1"/>
    <col min="7943" max="7943" width="11.625" customWidth="1"/>
    <col min="7944" max="7947" width="3.625" customWidth="1"/>
    <col min="8194" max="8194" width="2.625" customWidth="1"/>
    <col min="8195" max="8195" width="14" customWidth="1"/>
    <col min="8196" max="8196" width="10.875" customWidth="1"/>
    <col min="8197" max="8198" width="11.125" customWidth="1"/>
    <col min="8199" max="8199" width="11.625" customWidth="1"/>
    <col min="8200" max="8203" width="3.625" customWidth="1"/>
    <col min="8450" max="8450" width="2.625" customWidth="1"/>
    <col min="8451" max="8451" width="14" customWidth="1"/>
    <col min="8452" max="8452" width="10.875" customWidth="1"/>
    <col min="8453" max="8454" width="11.125" customWidth="1"/>
    <col min="8455" max="8455" width="11.625" customWidth="1"/>
    <col min="8456" max="8459" width="3.625" customWidth="1"/>
    <col min="8706" max="8706" width="2.625" customWidth="1"/>
    <col min="8707" max="8707" width="14" customWidth="1"/>
    <col min="8708" max="8708" width="10.875" customWidth="1"/>
    <col min="8709" max="8710" width="11.125" customWidth="1"/>
    <col min="8711" max="8711" width="11.625" customWidth="1"/>
    <col min="8712" max="8715" width="3.625" customWidth="1"/>
    <col min="8962" max="8962" width="2.625" customWidth="1"/>
    <col min="8963" max="8963" width="14" customWidth="1"/>
    <col min="8964" max="8964" width="10.875" customWidth="1"/>
    <col min="8965" max="8966" width="11.125" customWidth="1"/>
    <col min="8967" max="8967" width="11.625" customWidth="1"/>
    <col min="8968" max="8971" width="3.625" customWidth="1"/>
    <col min="9218" max="9218" width="2.625" customWidth="1"/>
    <col min="9219" max="9219" width="14" customWidth="1"/>
    <col min="9220" max="9220" width="10.875" customWidth="1"/>
    <col min="9221" max="9222" width="11.125" customWidth="1"/>
    <col min="9223" max="9223" width="11.625" customWidth="1"/>
    <col min="9224" max="9227" width="3.625" customWidth="1"/>
    <col min="9474" max="9474" width="2.625" customWidth="1"/>
    <col min="9475" max="9475" width="14" customWidth="1"/>
    <col min="9476" max="9476" width="10.875" customWidth="1"/>
    <col min="9477" max="9478" width="11.125" customWidth="1"/>
    <col min="9479" max="9479" width="11.625" customWidth="1"/>
    <col min="9480" max="9483" width="3.625" customWidth="1"/>
    <col min="9730" max="9730" width="2.625" customWidth="1"/>
    <col min="9731" max="9731" width="14" customWidth="1"/>
    <col min="9732" max="9732" width="10.875" customWidth="1"/>
    <col min="9733" max="9734" width="11.125" customWidth="1"/>
    <col min="9735" max="9735" width="11.625" customWidth="1"/>
    <col min="9736" max="9739" width="3.625" customWidth="1"/>
    <col min="9986" max="9986" width="2.625" customWidth="1"/>
    <col min="9987" max="9987" width="14" customWidth="1"/>
    <col min="9988" max="9988" width="10.875" customWidth="1"/>
    <col min="9989" max="9990" width="11.125" customWidth="1"/>
    <col min="9991" max="9991" width="11.625" customWidth="1"/>
    <col min="9992" max="9995" width="3.625" customWidth="1"/>
    <col min="10242" max="10242" width="2.625" customWidth="1"/>
    <col min="10243" max="10243" width="14" customWidth="1"/>
    <col min="10244" max="10244" width="10.875" customWidth="1"/>
    <col min="10245" max="10246" width="11.125" customWidth="1"/>
    <col min="10247" max="10247" width="11.625" customWidth="1"/>
    <col min="10248" max="10251" width="3.625" customWidth="1"/>
    <col min="10498" max="10498" width="2.625" customWidth="1"/>
    <col min="10499" max="10499" width="14" customWidth="1"/>
    <col min="10500" max="10500" width="10.875" customWidth="1"/>
    <col min="10501" max="10502" width="11.125" customWidth="1"/>
    <col min="10503" max="10503" width="11.625" customWidth="1"/>
    <col min="10504" max="10507" width="3.625" customWidth="1"/>
    <col min="10754" max="10754" width="2.625" customWidth="1"/>
    <col min="10755" max="10755" width="14" customWidth="1"/>
    <col min="10756" max="10756" width="10.875" customWidth="1"/>
    <col min="10757" max="10758" width="11.125" customWidth="1"/>
    <col min="10759" max="10759" width="11.625" customWidth="1"/>
    <col min="10760" max="10763" width="3.625" customWidth="1"/>
    <col min="11010" max="11010" width="2.625" customWidth="1"/>
    <col min="11011" max="11011" width="14" customWidth="1"/>
    <col min="11012" max="11012" width="10.875" customWidth="1"/>
    <col min="11013" max="11014" width="11.125" customWidth="1"/>
    <col min="11015" max="11015" width="11.625" customWidth="1"/>
    <col min="11016" max="11019" width="3.625" customWidth="1"/>
    <col min="11266" max="11266" width="2.625" customWidth="1"/>
    <col min="11267" max="11267" width="14" customWidth="1"/>
    <col min="11268" max="11268" width="10.875" customWidth="1"/>
    <col min="11269" max="11270" width="11.125" customWidth="1"/>
    <col min="11271" max="11271" width="11.625" customWidth="1"/>
    <col min="11272" max="11275" width="3.625" customWidth="1"/>
    <col min="11522" max="11522" width="2.625" customWidth="1"/>
    <col min="11523" max="11523" width="14" customWidth="1"/>
    <col min="11524" max="11524" width="10.875" customWidth="1"/>
    <col min="11525" max="11526" width="11.125" customWidth="1"/>
    <col min="11527" max="11527" width="11.625" customWidth="1"/>
    <col min="11528" max="11531" width="3.625" customWidth="1"/>
    <col min="11778" max="11778" width="2.625" customWidth="1"/>
    <col min="11779" max="11779" width="14" customWidth="1"/>
    <col min="11780" max="11780" width="10.875" customWidth="1"/>
    <col min="11781" max="11782" width="11.125" customWidth="1"/>
    <col min="11783" max="11783" width="11.625" customWidth="1"/>
    <col min="11784" max="11787" width="3.625" customWidth="1"/>
    <col min="12034" max="12034" width="2.625" customWidth="1"/>
    <col min="12035" max="12035" width="14" customWidth="1"/>
    <col min="12036" max="12036" width="10.875" customWidth="1"/>
    <col min="12037" max="12038" width="11.125" customWidth="1"/>
    <col min="12039" max="12039" width="11.625" customWidth="1"/>
    <col min="12040" max="12043" width="3.625" customWidth="1"/>
    <col min="12290" max="12290" width="2.625" customWidth="1"/>
    <col min="12291" max="12291" width="14" customWidth="1"/>
    <col min="12292" max="12292" width="10.875" customWidth="1"/>
    <col min="12293" max="12294" width="11.125" customWidth="1"/>
    <col min="12295" max="12295" width="11.625" customWidth="1"/>
    <col min="12296" max="12299" width="3.625" customWidth="1"/>
    <col min="12546" max="12546" width="2.625" customWidth="1"/>
    <col min="12547" max="12547" width="14" customWidth="1"/>
    <col min="12548" max="12548" width="10.875" customWidth="1"/>
    <col min="12549" max="12550" width="11.125" customWidth="1"/>
    <col min="12551" max="12551" width="11.625" customWidth="1"/>
    <col min="12552" max="12555" width="3.625" customWidth="1"/>
    <col min="12802" max="12802" width="2.625" customWidth="1"/>
    <col min="12803" max="12803" width="14" customWidth="1"/>
    <col min="12804" max="12804" width="10.875" customWidth="1"/>
    <col min="12805" max="12806" width="11.125" customWidth="1"/>
    <col min="12807" max="12807" width="11.625" customWidth="1"/>
    <col min="12808" max="12811" width="3.625" customWidth="1"/>
    <col min="13058" max="13058" width="2.625" customWidth="1"/>
    <col min="13059" max="13059" width="14" customWidth="1"/>
    <col min="13060" max="13060" width="10.875" customWidth="1"/>
    <col min="13061" max="13062" width="11.125" customWidth="1"/>
    <col min="13063" max="13063" width="11.625" customWidth="1"/>
    <col min="13064" max="13067" width="3.625" customWidth="1"/>
    <col min="13314" max="13314" width="2.625" customWidth="1"/>
    <col min="13315" max="13315" width="14" customWidth="1"/>
    <col min="13316" max="13316" width="10.875" customWidth="1"/>
    <col min="13317" max="13318" width="11.125" customWidth="1"/>
    <col min="13319" max="13319" width="11.625" customWidth="1"/>
    <col min="13320" max="13323" width="3.625" customWidth="1"/>
    <col min="13570" max="13570" width="2.625" customWidth="1"/>
    <col min="13571" max="13571" width="14" customWidth="1"/>
    <col min="13572" max="13572" width="10.875" customWidth="1"/>
    <col min="13573" max="13574" width="11.125" customWidth="1"/>
    <col min="13575" max="13575" width="11.625" customWidth="1"/>
    <col min="13576" max="13579" width="3.625" customWidth="1"/>
    <col min="13826" max="13826" width="2.625" customWidth="1"/>
    <col min="13827" max="13827" width="14" customWidth="1"/>
    <col min="13828" max="13828" width="10.875" customWidth="1"/>
    <col min="13829" max="13830" width="11.125" customWidth="1"/>
    <col min="13831" max="13831" width="11.625" customWidth="1"/>
    <col min="13832" max="13835" width="3.625" customWidth="1"/>
    <col min="14082" max="14082" width="2.625" customWidth="1"/>
    <col min="14083" max="14083" width="14" customWidth="1"/>
    <col min="14084" max="14084" width="10.875" customWidth="1"/>
    <col min="14085" max="14086" width="11.125" customWidth="1"/>
    <col min="14087" max="14087" width="11.625" customWidth="1"/>
    <col min="14088" max="14091" width="3.625" customWidth="1"/>
    <col min="14338" max="14338" width="2.625" customWidth="1"/>
    <col min="14339" max="14339" width="14" customWidth="1"/>
    <col min="14340" max="14340" width="10.875" customWidth="1"/>
    <col min="14341" max="14342" width="11.125" customWidth="1"/>
    <col min="14343" max="14343" width="11.625" customWidth="1"/>
    <col min="14344" max="14347" width="3.625" customWidth="1"/>
    <col min="14594" max="14594" width="2.625" customWidth="1"/>
    <col min="14595" max="14595" width="14" customWidth="1"/>
    <col min="14596" max="14596" width="10.875" customWidth="1"/>
    <col min="14597" max="14598" width="11.125" customWidth="1"/>
    <col min="14599" max="14599" width="11.625" customWidth="1"/>
    <col min="14600" max="14603" width="3.625" customWidth="1"/>
    <col min="14850" max="14850" width="2.625" customWidth="1"/>
    <col min="14851" max="14851" width="14" customWidth="1"/>
    <col min="14852" max="14852" width="10.875" customWidth="1"/>
    <col min="14853" max="14854" width="11.125" customWidth="1"/>
    <col min="14855" max="14855" width="11.625" customWidth="1"/>
    <col min="14856" max="14859" width="3.625" customWidth="1"/>
    <col min="15106" max="15106" width="2.625" customWidth="1"/>
    <col min="15107" max="15107" width="14" customWidth="1"/>
    <col min="15108" max="15108" width="10.875" customWidth="1"/>
    <col min="15109" max="15110" width="11.125" customWidth="1"/>
    <col min="15111" max="15111" width="11.625" customWidth="1"/>
    <col min="15112" max="15115" width="3.625" customWidth="1"/>
    <col min="15362" max="15362" width="2.625" customWidth="1"/>
    <col min="15363" max="15363" width="14" customWidth="1"/>
    <col min="15364" max="15364" width="10.875" customWidth="1"/>
    <col min="15365" max="15366" width="11.125" customWidth="1"/>
    <col min="15367" max="15367" width="11.625" customWidth="1"/>
    <col min="15368" max="15371" width="3.625" customWidth="1"/>
    <col min="15618" max="15618" width="2.625" customWidth="1"/>
    <col min="15619" max="15619" width="14" customWidth="1"/>
    <col min="15620" max="15620" width="10.875" customWidth="1"/>
    <col min="15621" max="15622" width="11.125" customWidth="1"/>
    <col min="15623" max="15623" width="11.625" customWidth="1"/>
    <col min="15624" max="15627" width="3.625" customWidth="1"/>
    <col min="15874" max="15874" width="2.625" customWidth="1"/>
    <col min="15875" max="15875" width="14" customWidth="1"/>
    <col min="15876" max="15876" width="10.875" customWidth="1"/>
    <col min="15877" max="15878" width="11.125" customWidth="1"/>
    <col min="15879" max="15879" width="11.625" customWidth="1"/>
    <col min="15880" max="15883" width="3.625" customWidth="1"/>
    <col min="16130" max="16130" width="2.625" customWidth="1"/>
    <col min="16131" max="16131" width="14" customWidth="1"/>
    <col min="16132" max="16132" width="10.875" customWidth="1"/>
    <col min="16133" max="16134" width="11.125" customWidth="1"/>
    <col min="16135" max="16135" width="11.625" customWidth="1"/>
    <col min="16136" max="16139" width="3.625" customWidth="1"/>
  </cols>
  <sheetData>
    <row r="1" spans="1:11" ht="14.25" customHeight="1">
      <c r="A1" s="274" t="s">
        <v>37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</row>
    <row r="2" spans="1:11" ht="14.25" customHeight="1">
      <c r="A2" s="326"/>
      <c r="B2" s="326"/>
      <c r="C2" s="326"/>
      <c r="D2" s="326"/>
      <c r="E2" s="326"/>
      <c r="F2" s="326"/>
      <c r="G2" s="326"/>
      <c r="H2" s="326"/>
      <c r="I2" s="326"/>
      <c r="J2" s="326"/>
      <c r="K2" s="326"/>
    </row>
    <row r="3" spans="1:11" ht="14.25" customHeight="1">
      <c r="A3" s="327" t="s">
        <v>38</v>
      </c>
      <c r="B3" s="328"/>
      <c r="C3" s="327" t="s">
        <v>39</v>
      </c>
      <c r="D3" s="314" t="s">
        <v>40</v>
      </c>
      <c r="E3" s="315"/>
      <c r="F3" s="315"/>
      <c r="G3" s="316"/>
      <c r="H3" s="327" t="s">
        <v>41</v>
      </c>
      <c r="I3" s="329"/>
      <c r="J3" s="329"/>
      <c r="K3" s="328"/>
    </row>
    <row r="4" spans="1:11" ht="14.25" customHeight="1">
      <c r="A4" s="276"/>
      <c r="B4" s="278"/>
      <c r="C4" s="276"/>
      <c r="D4" s="119" t="s">
        <v>42</v>
      </c>
      <c r="E4" s="119" t="s">
        <v>43</v>
      </c>
      <c r="F4" s="119" t="s">
        <v>53</v>
      </c>
      <c r="G4" s="138" t="s">
        <v>52</v>
      </c>
      <c r="H4" s="276"/>
      <c r="I4" s="277"/>
      <c r="J4" s="277"/>
      <c r="K4" s="278"/>
    </row>
    <row r="5" spans="1:11" ht="14.25" customHeight="1">
      <c r="A5" s="120" t="s">
        <v>44</v>
      </c>
      <c r="B5" s="121" t="s">
        <v>47</v>
      </c>
      <c r="C5" s="122"/>
      <c r="D5" s="123"/>
      <c r="E5" s="124"/>
      <c r="F5" s="122"/>
      <c r="G5" s="122"/>
      <c r="H5" s="320"/>
      <c r="I5" s="321"/>
      <c r="J5" s="321"/>
      <c r="K5" s="322"/>
    </row>
    <row r="6" spans="1:11" ht="14.25" customHeight="1">
      <c r="A6" s="125" t="s">
        <v>45</v>
      </c>
      <c r="B6" s="126" t="s">
        <v>102</v>
      </c>
      <c r="C6" s="127"/>
      <c r="D6" s="128">
        <v>1.6</v>
      </c>
      <c r="E6" s="129"/>
      <c r="F6" s="127"/>
      <c r="G6" s="127"/>
      <c r="H6" s="323"/>
      <c r="I6" s="324"/>
      <c r="J6" s="324"/>
      <c r="K6" s="325"/>
    </row>
    <row r="7" spans="1:11" ht="14.25" customHeight="1">
      <c r="A7" s="120" t="s">
        <v>44</v>
      </c>
      <c r="B7" s="121"/>
      <c r="C7" s="130"/>
      <c r="D7" s="123"/>
      <c r="E7" s="131"/>
      <c r="F7" s="130"/>
      <c r="G7" s="130"/>
      <c r="H7" s="314"/>
      <c r="I7" s="315"/>
      <c r="J7" s="315"/>
      <c r="K7" s="316"/>
    </row>
    <row r="8" spans="1:11" ht="14.25" customHeight="1">
      <c r="A8" s="125" t="s">
        <v>45</v>
      </c>
      <c r="B8" s="126" t="s">
        <v>182</v>
      </c>
      <c r="C8" s="127">
        <v>234</v>
      </c>
      <c r="D8" s="128">
        <v>1.6</v>
      </c>
      <c r="E8" s="129">
        <f>(D6+D8)/2</f>
        <v>1.6</v>
      </c>
      <c r="F8" s="127">
        <f>C8*E8</f>
        <v>374.40000000000003</v>
      </c>
      <c r="G8" s="127"/>
      <c r="H8" s="317"/>
      <c r="I8" s="318"/>
      <c r="J8" s="318"/>
      <c r="K8" s="319"/>
    </row>
    <row r="9" spans="1:11" ht="14.25" customHeight="1">
      <c r="A9" s="120" t="s">
        <v>44</v>
      </c>
      <c r="B9" s="121" t="s">
        <v>184</v>
      </c>
      <c r="C9" s="130"/>
      <c r="D9" s="123"/>
      <c r="E9" s="131"/>
      <c r="F9" s="130"/>
      <c r="G9" s="130"/>
      <c r="H9" s="314" t="s">
        <v>104</v>
      </c>
      <c r="I9" s="315"/>
      <c r="J9" s="315"/>
      <c r="K9" s="316"/>
    </row>
    <row r="10" spans="1:11" ht="14.25" customHeight="1">
      <c r="A10" s="125" t="s">
        <v>45</v>
      </c>
      <c r="B10" s="126" t="s">
        <v>141</v>
      </c>
      <c r="C10" s="127"/>
      <c r="D10" s="128"/>
      <c r="E10" s="129"/>
      <c r="F10" s="127"/>
      <c r="G10" s="127"/>
      <c r="H10" s="317"/>
      <c r="I10" s="318"/>
      <c r="J10" s="318"/>
      <c r="K10" s="319"/>
    </row>
    <row r="11" spans="1:11" ht="14.25" customHeight="1">
      <c r="A11" s="120" t="s">
        <v>44</v>
      </c>
      <c r="B11" s="121"/>
      <c r="C11" s="130"/>
      <c r="D11" s="123"/>
      <c r="E11" s="131"/>
      <c r="F11" s="130"/>
      <c r="G11" s="130"/>
      <c r="H11" s="314" t="s">
        <v>123</v>
      </c>
      <c r="I11" s="315"/>
      <c r="J11" s="315"/>
      <c r="K11" s="316"/>
    </row>
    <row r="12" spans="1:11" ht="14.25" customHeight="1">
      <c r="A12" s="125" t="s">
        <v>45</v>
      </c>
      <c r="B12" s="126" t="s">
        <v>140</v>
      </c>
      <c r="C12" s="127"/>
      <c r="D12" s="128"/>
      <c r="E12" s="129"/>
      <c r="F12" s="127"/>
      <c r="G12" s="127"/>
      <c r="H12" s="317"/>
      <c r="I12" s="318"/>
      <c r="J12" s="318"/>
      <c r="K12" s="319"/>
    </row>
    <row r="13" spans="1:11" ht="14.25" customHeight="1">
      <c r="A13" s="120" t="s">
        <v>44</v>
      </c>
      <c r="B13" s="121"/>
      <c r="C13" s="130"/>
      <c r="D13" s="123"/>
      <c r="E13" s="131"/>
      <c r="F13" s="130"/>
      <c r="G13" s="130"/>
      <c r="H13" s="314" t="s">
        <v>122</v>
      </c>
      <c r="I13" s="315"/>
      <c r="J13" s="315"/>
      <c r="K13" s="316"/>
    </row>
    <row r="14" spans="1:11" ht="14.25" customHeight="1">
      <c r="A14" s="125" t="s">
        <v>45</v>
      </c>
      <c r="B14" s="126" t="s">
        <v>142</v>
      </c>
      <c r="C14" s="127"/>
      <c r="D14" s="128"/>
      <c r="E14" s="129"/>
      <c r="F14" s="127"/>
      <c r="G14" s="127"/>
      <c r="H14" s="317"/>
      <c r="I14" s="318"/>
      <c r="J14" s="318"/>
      <c r="K14" s="319"/>
    </row>
    <row r="15" spans="1:11" ht="14.25" customHeight="1">
      <c r="A15" s="120" t="s">
        <v>44</v>
      </c>
      <c r="B15" s="121"/>
      <c r="C15" s="130"/>
      <c r="D15" s="123"/>
      <c r="E15" s="131"/>
      <c r="F15" s="130"/>
      <c r="G15" s="130"/>
      <c r="H15" s="314" t="s">
        <v>121</v>
      </c>
      <c r="I15" s="315"/>
      <c r="J15" s="315"/>
      <c r="K15" s="316"/>
    </row>
    <row r="16" spans="1:11" ht="14.25" customHeight="1">
      <c r="A16" s="125" t="s">
        <v>45</v>
      </c>
      <c r="B16" s="126" t="s">
        <v>139</v>
      </c>
      <c r="C16" s="127"/>
      <c r="D16" s="128"/>
      <c r="E16" s="129"/>
      <c r="F16" s="127"/>
      <c r="G16" s="127"/>
      <c r="H16" s="317"/>
      <c r="I16" s="318"/>
      <c r="J16" s="318"/>
      <c r="K16" s="319"/>
    </row>
    <row r="17" spans="1:11" ht="14.25" customHeight="1">
      <c r="A17" s="120" t="s">
        <v>44</v>
      </c>
      <c r="B17" s="121"/>
      <c r="C17" s="130"/>
      <c r="D17" s="123"/>
      <c r="E17" s="131"/>
      <c r="F17" s="130"/>
      <c r="G17" s="130"/>
      <c r="H17" s="314" t="s">
        <v>120</v>
      </c>
      <c r="I17" s="315"/>
      <c r="J17" s="315"/>
      <c r="K17" s="316"/>
    </row>
    <row r="18" spans="1:11" ht="14.25" customHeight="1">
      <c r="A18" s="125" t="s">
        <v>45</v>
      </c>
      <c r="B18" s="126" t="s">
        <v>138</v>
      </c>
      <c r="C18" s="127"/>
      <c r="D18" s="128"/>
      <c r="E18" s="129"/>
      <c r="F18" s="127"/>
      <c r="G18" s="127"/>
      <c r="H18" s="317"/>
      <c r="I18" s="318"/>
      <c r="J18" s="318"/>
      <c r="K18" s="319"/>
    </row>
    <row r="19" spans="1:11" ht="14.25" customHeight="1">
      <c r="A19" s="120" t="s">
        <v>44</v>
      </c>
      <c r="B19" s="121"/>
      <c r="C19" s="130"/>
      <c r="D19" s="123"/>
      <c r="E19" s="131"/>
      <c r="F19" s="130"/>
      <c r="G19" s="130"/>
      <c r="H19" s="314" t="s">
        <v>119</v>
      </c>
      <c r="I19" s="315"/>
      <c r="J19" s="315"/>
      <c r="K19" s="316"/>
    </row>
    <row r="20" spans="1:11" ht="14.25" customHeight="1">
      <c r="A20" s="125" t="s">
        <v>45</v>
      </c>
      <c r="B20" s="126" t="s">
        <v>137</v>
      </c>
      <c r="C20" s="127"/>
      <c r="D20" s="128"/>
      <c r="E20" s="129"/>
      <c r="F20" s="127"/>
      <c r="G20" s="127"/>
      <c r="H20" s="317"/>
      <c r="I20" s="318"/>
      <c r="J20" s="318"/>
      <c r="K20" s="319"/>
    </row>
    <row r="21" spans="1:11" ht="14.25" customHeight="1">
      <c r="A21" s="120" t="s">
        <v>44</v>
      </c>
      <c r="B21" s="121"/>
      <c r="C21" s="130"/>
      <c r="D21" s="123"/>
      <c r="E21" s="131"/>
      <c r="F21" s="130"/>
      <c r="G21" s="130"/>
      <c r="H21" s="314" t="s">
        <v>118</v>
      </c>
      <c r="I21" s="315"/>
      <c r="J21" s="315"/>
      <c r="K21" s="316"/>
    </row>
    <row r="22" spans="1:11" ht="14.25" customHeight="1">
      <c r="A22" s="125" t="s">
        <v>45</v>
      </c>
      <c r="B22" s="126" t="s">
        <v>136</v>
      </c>
      <c r="C22" s="127"/>
      <c r="D22" s="128"/>
      <c r="E22" s="129"/>
      <c r="F22" s="127"/>
      <c r="G22" s="127"/>
      <c r="H22" s="317"/>
      <c r="I22" s="318"/>
      <c r="J22" s="318"/>
      <c r="K22" s="319"/>
    </row>
    <row r="23" spans="1:11" ht="14.25" customHeight="1">
      <c r="A23" s="120" t="s">
        <v>44</v>
      </c>
      <c r="B23" s="121"/>
      <c r="C23" s="130"/>
      <c r="D23" s="123"/>
      <c r="E23" s="131"/>
      <c r="F23" s="130"/>
      <c r="G23" s="130"/>
      <c r="H23" s="314" t="s">
        <v>117</v>
      </c>
      <c r="I23" s="315"/>
      <c r="J23" s="315"/>
      <c r="K23" s="316"/>
    </row>
    <row r="24" spans="1:11" ht="14.25" customHeight="1">
      <c r="A24" s="125" t="s">
        <v>45</v>
      </c>
      <c r="B24" s="126" t="s">
        <v>135</v>
      </c>
      <c r="C24" s="127"/>
      <c r="D24" s="128"/>
      <c r="E24" s="129"/>
      <c r="F24" s="127"/>
      <c r="G24" s="127"/>
      <c r="H24" s="317"/>
      <c r="I24" s="318"/>
      <c r="J24" s="318"/>
      <c r="K24" s="319"/>
    </row>
    <row r="25" spans="1:11" ht="14.25" customHeight="1">
      <c r="A25" s="120" t="s">
        <v>44</v>
      </c>
      <c r="B25" s="121"/>
      <c r="C25" s="130"/>
      <c r="D25" s="123"/>
      <c r="E25" s="131"/>
      <c r="F25" s="130"/>
      <c r="G25" s="130"/>
      <c r="H25" s="314" t="s">
        <v>116</v>
      </c>
      <c r="I25" s="315"/>
      <c r="J25" s="315"/>
      <c r="K25" s="316"/>
    </row>
    <row r="26" spans="1:11" ht="14.25" customHeight="1">
      <c r="A26" s="125" t="s">
        <v>45</v>
      </c>
      <c r="B26" s="126" t="s">
        <v>134</v>
      </c>
      <c r="C26" s="127"/>
      <c r="D26" s="128"/>
      <c r="E26" s="129"/>
      <c r="F26" s="127"/>
      <c r="G26" s="127"/>
      <c r="H26" s="317"/>
      <c r="I26" s="318"/>
      <c r="J26" s="318"/>
      <c r="K26" s="319"/>
    </row>
    <row r="27" spans="1:11" ht="14.25" customHeight="1">
      <c r="A27" s="120" t="s">
        <v>44</v>
      </c>
      <c r="B27" s="121"/>
      <c r="C27" s="130"/>
      <c r="D27" s="123"/>
      <c r="E27" s="131"/>
      <c r="F27" s="130"/>
      <c r="G27" s="130"/>
      <c r="H27" s="314" t="s">
        <v>115</v>
      </c>
      <c r="I27" s="315"/>
      <c r="J27" s="315"/>
      <c r="K27" s="316"/>
    </row>
    <row r="28" spans="1:11" ht="14.25" customHeight="1">
      <c r="A28" s="125" t="s">
        <v>45</v>
      </c>
      <c r="B28" s="126" t="s">
        <v>133</v>
      </c>
      <c r="C28" s="127"/>
      <c r="D28" s="128"/>
      <c r="E28" s="129"/>
      <c r="F28" s="127"/>
      <c r="G28" s="127"/>
      <c r="H28" s="317"/>
      <c r="I28" s="318"/>
      <c r="J28" s="318"/>
      <c r="K28" s="319"/>
    </row>
    <row r="29" spans="1:11" ht="14.25" customHeight="1">
      <c r="A29" s="120" t="s">
        <v>44</v>
      </c>
      <c r="B29" s="121"/>
      <c r="C29" s="130"/>
      <c r="D29" s="123"/>
      <c r="E29" s="131"/>
      <c r="F29" s="130"/>
      <c r="G29" s="130"/>
      <c r="H29" s="314" t="s">
        <v>114</v>
      </c>
      <c r="I29" s="315"/>
      <c r="J29" s="315"/>
      <c r="K29" s="316"/>
    </row>
    <row r="30" spans="1:11" ht="14.25" customHeight="1">
      <c r="A30" s="125" t="s">
        <v>45</v>
      </c>
      <c r="B30" s="126" t="s">
        <v>132</v>
      </c>
      <c r="C30" s="127"/>
      <c r="D30" s="128"/>
      <c r="E30" s="129"/>
      <c r="F30" s="127"/>
      <c r="G30" s="127"/>
      <c r="H30" s="317"/>
      <c r="I30" s="318"/>
      <c r="J30" s="318"/>
      <c r="K30" s="319"/>
    </row>
    <row r="31" spans="1:11" ht="14.25" customHeight="1">
      <c r="A31" s="120" t="s">
        <v>44</v>
      </c>
      <c r="B31" s="121"/>
      <c r="C31" s="130"/>
      <c r="D31" s="123"/>
      <c r="E31" s="131"/>
      <c r="F31" s="130"/>
      <c r="G31" s="130"/>
      <c r="H31" s="314" t="s">
        <v>113</v>
      </c>
      <c r="I31" s="315"/>
      <c r="J31" s="315"/>
      <c r="K31" s="316"/>
    </row>
    <row r="32" spans="1:11" ht="14.25" customHeight="1">
      <c r="A32" s="125" t="s">
        <v>45</v>
      </c>
      <c r="B32" s="126" t="s">
        <v>131</v>
      </c>
      <c r="C32" s="127"/>
      <c r="D32" s="128"/>
      <c r="E32" s="129"/>
      <c r="F32" s="127"/>
      <c r="G32" s="127"/>
      <c r="H32" s="317"/>
      <c r="I32" s="318"/>
      <c r="J32" s="318"/>
      <c r="K32" s="319"/>
    </row>
    <row r="33" spans="1:11" ht="14.25" customHeight="1">
      <c r="A33" s="120" t="s">
        <v>44</v>
      </c>
      <c r="B33" s="121"/>
      <c r="C33" s="130"/>
      <c r="D33" s="123"/>
      <c r="E33" s="131"/>
      <c r="F33" s="130"/>
      <c r="G33" s="130"/>
      <c r="H33" s="314" t="s">
        <v>112</v>
      </c>
      <c r="I33" s="315"/>
      <c r="J33" s="315"/>
      <c r="K33" s="316"/>
    </row>
    <row r="34" spans="1:11" ht="14.25" customHeight="1">
      <c r="A34" s="125" t="s">
        <v>45</v>
      </c>
      <c r="B34" s="126" t="s">
        <v>130</v>
      </c>
      <c r="C34" s="127"/>
      <c r="D34" s="128"/>
      <c r="E34" s="129"/>
      <c r="F34" s="127"/>
      <c r="G34" s="127"/>
      <c r="H34" s="317"/>
      <c r="I34" s="318"/>
      <c r="J34" s="318"/>
      <c r="K34" s="319"/>
    </row>
    <row r="35" spans="1:11" ht="14.25" customHeight="1">
      <c r="A35" s="120" t="s">
        <v>44</v>
      </c>
      <c r="B35" s="121"/>
      <c r="C35" s="130"/>
      <c r="D35" s="123"/>
      <c r="E35" s="131"/>
      <c r="F35" s="130"/>
      <c r="G35" s="130"/>
      <c r="H35" s="314" t="s">
        <v>111</v>
      </c>
      <c r="I35" s="315"/>
      <c r="J35" s="315"/>
      <c r="K35" s="316"/>
    </row>
    <row r="36" spans="1:11" ht="14.25" customHeight="1">
      <c r="A36" s="125" t="s">
        <v>45</v>
      </c>
      <c r="B36" s="126" t="s">
        <v>129</v>
      </c>
      <c r="C36" s="127"/>
      <c r="D36" s="128"/>
      <c r="E36" s="129"/>
      <c r="F36" s="127">
        <v>10.199999999999999</v>
      </c>
      <c r="G36" s="127"/>
      <c r="H36" s="317"/>
      <c r="I36" s="318"/>
      <c r="J36" s="318"/>
      <c r="K36" s="319"/>
    </row>
    <row r="37" spans="1:11" ht="14.25" customHeight="1">
      <c r="A37" s="120" t="s">
        <v>44</v>
      </c>
      <c r="B37" s="121"/>
      <c r="C37" s="130"/>
      <c r="D37" s="123"/>
      <c r="E37" s="131"/>
      <c r="F37" s="130"/>
      <c r="G37" s="130"/>
      <c r="H37" s="314" t="s">
        <v>110</v>
      </c>
      <c r="I37" s="315"/>
      <c r="J37" s="315"/>
      <c r="K37" s="316"/>
    </row>
    <row r="38" spans="1:11" ht="14.25" customHeight="1">
      <c r="A38" s="125" t="s">
        <v>45</v>
      </c>
      <c r="B38" s="126" t="s">
        <v>128</v>
      </c>
      <c r="C38" s="127"/>
      <c r="D38" s="128"/>
      <c r="E38" s="129"/>
      <c r="F38" s="127">
        <v>10.199999999999999</v>
      </c>
      <c r="G38" s="127"/>
      <c r="H38" s="317"/>
      <c r="I38" s="318"/>
      <c r="J38" s="318"/>
      <c r="K38" s="319"/>
    </row>
    <row r="39" spans="1:11" ht="14.25" customHeight="1">
      <c r="A39" s="120" t="s">
        <v>44</v>
      </c>
      <c r="B39" s="121"/>
      <c r="C39" s="130"/>
      <c r="D39" s="123"/>
      <c r="E39" s="131"/>
      <c r="F39" s="130"/>
      <c r="G39" s="130"/>
      <c r="H39" s="314" t="s">
        <v>109</v>
      </c>
      <c r="I39" s="315"/>
      <c r="J39" s="315"/>
      <c r="K39" s="316"/>
    </row>
    <row r="40" spans="1:11" ht="14.25" customHeight="1">
      <c r="A40" s="125" t="s">
        <v>45</v>
      </c>
      <c r="B40" s="126" t="s">
        <v>127</v>
      </c>
      <c r="C40" s="127"/>
      <c r="D40" s="128"/>
      <c r="E40" s="129"/>
      <c r="F40" s="127">
        <v>10.199999999999999</v>
      </c>
      <c r="G40" s="127"/>
      <c r="H40" s="317"/>
      <c r="I40" s="318"/>
      <c r="J40" s="318"/>
      <c r="K40" s="319"/>
    </row>
    <row r="41" spans="1:11" ht="14.25" customHeight="1">
      <c r="A41" s="120" t="s">
        <v>44</v>
      </c>
      <c r="B41" s="121"/>
      <c r="C41" s="130"/>
      <c r="D41" s="123"/>
      <c r="E41" s="131"/>
      <c r="F41" s="130"/>
      <c r="G41" s="130"/>
      <c r="H41" s="314" t="s">
        <v>108</v>
      </c>
      <c r="I41" s="315"/>
      <c r="J41" s="315"/>
      <c r="K41" s="316"/>
    </row>
    <row r="42" spans="1:11" ht="14.25" customHeight="1">
      <c r="A42" s="125" t="s">
        <v>45</v>
      </c>
      <c r="B42" s="126" t="s">
        <v>126</v>
      </c>
      <c r="C42" s="127"/>
      <c r="D42" s="128"/>
      <c r="E42" s="129"/>
      <c r="F42" s="127">
        <v>10.199999999999999</v>
      </c>
      <c r="G42" s="127"/>
      <c r="H42" s="317"/>
      <c r="I42" s="318"/>
      <c r="J42" s="318"/>
      <c r="K42" s="319"/>
    </row>
    <row r="43" spans="1:11" ht="14.25" customHeight="1">
      <c r="A43" s="120" t="s">
        <v>44</v>
      </c>
      <c r="B43" s="121"/>
      <c r="C43" s="130"/>
      <c r="D43" s="123"/>
      <c r="E43" s="131"/>
      <c r="F43" s="130"/>
      <c r="G43" s="130"/>
      <c r="H43" s="314" t="s">
        <v>107</v>
      </c>
      <c r="I43" s="315"/>
      <c r="J43" s="315"/>
      <c r="K43" s="316"/>
    </row>
    <row r="44" spans="1:11" ht="14.25" customHeight="1">
      <c r="A44" s="125" t="s">
        <v>45</v>
      </c>
      <c r="B44" s="126" t="s">
        <v>125</v>
      </c>
      <c r="C44" s="127"/>
      <c r="D44" s="128"/>
      <c r="E44" s="129"/>
      <c r="F44" s="127">
        <v>10.199999999999999</v>
      </c>
      <c r="G44" s="127"/>
      <c r="H44" s="317"/>
      <c r="I44" s="318"/>
      <c r="J44" s="318"/>
      <c r="K44" s="319"/>
    </row>
    <row r="45" spans="1:11" ht="14.25" customHeight="1">
      <c r="A45" s="120" t="s">
        <v>44</v>
      </c>
      <c r="B45" s="121"/>
      <c r="C45" s="130"/>
      <c r="D45" s="123"/>
      <c r="E45" s="131"/>
      <c r="F45" s="130"/>
      <c r="G45" s="130"/>
      <c r="H45" s="314" t="s">
        <v>106</v>
      </c>
      <c r="I45" s="315"/>
      <c r="J45" s="315"/>
      <c r="K45" s="316"/>
    </row>
    <row r="46" spans="1:11" ht="14.25" customHeight="1">
      <c r="A46" s="125" t="s">
        <v>45</v>
      </c>
      <c r="B46" s="126" t="s">
        <v>124</v>
      </c>
      <c r="C46" s="127"/>
      <c r="D46" s="128"/>
      <c r="E46" s="129"/>
      <c r="F46" s="127">
        <v>10.199999999999999</v>
      </c>
      <c r="G46" s="127"/>
      <c r="H46" s="317"/>
      <c r="I46" s="318"/>
      <c r="J46" s="318"/>
      <c r="K46" s="319"/>
    </row>
    <row r="47" spans="1:11" ht="14.25" customHeight="1">
      <c r="A47" s="120" t="s">
        <v>44</v>
      </c>
      <c r="B47" s="121"/>
      <c r="C47" s="130"/>
      <c r="D47" s="123"/>
      <c r="E47" s="131"/>
      <c r="F47" s="130"/>
      <c r="G47" s="130"/>
      <c r="H47" s="314" t="s">
        <v>105</v>
      </c>
      <c r="I47" s="315"/>
      <c r="J47" s="315"/>
      <c r="K47" s="316"/>
    </row>
    <row r="48" spans="1:11" ht="14.25" customHeight="1">
      <c r="A48" s="125" t="s">
        <v>45</v>
      </c>
      <c r="B48" s="126" t="s">
        <v>103</v>
      </c>
      <c r="C48" s="127"/>
      <c r="D48" s="128"/>
      <c r="E48" s="129"/>
      <c r="F48" s="127">
        <v>10.199999999999999</v>
      </c>
      <c r="G48" s="127"/>
      <c r="H48" s="317"/>
      <c r="I48" s="318"/>
      <c r="J48" s="318"/>
      <c r="K48" s="319"/>
    </row>
    <row r="49" spans="1:11" ht="14.25" customHeight="1">
      <c r="A49" s="120"/>
      <c r="B49" s="132"/>
      <c r="C49" s="130"/>
      <c r="D49" s="122"/>
      <c r="E49" s="135"/>
      <c r="F49" s="130"/>
      <c r="G49" s="130"/>
      <c r="H49" s="314"/>
      <c r="I49" s="315"/>
      <c r="J49" s="315"/>
      <c r="K49" s="316"/>
    </row>
    <row r="50" spans="1:11" ht="14.25" customHeight="1">
      <c r="A50" s="125"/>
      <c r="B50" s="134" t="s">
        <v>46</v>
      </c>
      <c r="C50" s="127">
        <f>C8+C10+C12+C14+C16+C18+C20+C22+C24+C26+C28+C30+C32+C34+C36+C38+C40+C42+C44+C46+C48</f>
        <v>234</v>
      </c>
      <c r="D50" s="127"/>
      <c r="E50" s="127"/>
      <c r="F50" s="127">
        <f>F8+F10+F12+F14+F16+F18+F20+F22+F24+F26+F28+F30+F32+F34+F36+F38+F40+F42+F44+F46+F48</f>
        <v>445.79999999999995</v>
      </c>
      <c r="G50" s="127">
        <f>G8+G10+G12+G14+G16+G18+G20+G22+G24+G26+G28+G30+G32+G34+G36+G38+G40+G42+G44+G46+G48</f>
        <v>0</v>
      </c>
      <c r="H50" s="317"/>
      <c r="I50" s="318"/>
      <c r="J50" s="318"/>
      <c r="K50" s="319"/>
    </row>
  </sheetData>
  <mergeCells count="28">
    <mergeCell ref="H5:K6"/>
    <mergeCell ref="A1:K2"/>
    <mergeCell ref="A3:B4"/>
    <mergeCell ref="C3:C4"/>
    <mergeCell ref="D3:G3"/>
    <mergeCell ref="H3:K4"/>
    <mergeCell ref="H29:K30"/>
    <mergeCell ref="H7:K8"/>
    <mergeCell ref="H9:K10"/>
    <mergeCell ref="H11:K12"/>
    <mergeCell ref="H13:K14"/>
    <mergeCell ref="H15:K16"/>
    <mergeCell ref="H17:K18"/>
    <mergeCell ref="H19:K20"/>
    <mergeCell ref="H21:K22"/>
    <mergeCell ref="H23:K24"/>
    <mergeCell ref="H25:K26"/>
    <mergeCell ref="H27:K28"/>
    <mergeCell ref="H49:K50"/>
    <mergeCell ref="H43:K44"/>
    <mergeCell ref="H45:K46"/>
    <mergeCell ref="H47:K48"/>
    <mergeCell ref="H31:K32"/>
    <mergeCell ref="H33:K34"/>
    <mergeCell ref="H35:K36"/>
    <mergeCell ref="H37:K38"/>
    <mergeCell ref="H39:K40"/>
    <mergeCell ref="H41:K42"/>
  </mergeCells>
  <phoneticPr fontId="3"/>
  <printOptions horizontalCentered="1"/>
  <pageMargins left="0.78740157480314965" right="0.39370078740157483" top="0.86614173228346458" bottom="1.3779527559055118" header="0.51181102362204722" footer="0.51181102362204722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5</vt:i4>
      </vt:variant>
    </vt:vector>
  </HeadingPairs>
  <TitlesOfParts>
    <vt:vector size="16" baseType="lpstr">
      <vt:lpstr>舗装版撤去工</vt:lpstr>
      <vt:lpstr>舗装版撤去調書</vt:lpstr>
      <vt:lpstr>舗装版切断</vt:lpstr>
      <vt:lpstr>路盤工</vt:lpstr>
      <vt:lpstr>路盤工調書</vt:lpstr>
      <vt:lpstr>舗装工</vt:lpstr>
      <vt:lpstr>舗装面積集計書</vt:lpstr>
      <vt:lpstr>舗装面積計算書(全体）</vt:lpstr>
      <vt:lpstr>舗装面積計算書(水道課分）</vt:lpstr>
      <vt:lpstr>交通安全施設工</vt:lpstr>
      <vt:lpstr>交通安全施設調書</vt:lpstr>
      <vt:lpstr>交通安全施設工!Print_Area</vt:lpstr>
      <vt:lpstr>舗装工!Print_Area</vt:lpstr>
      <vt:lpstr>舗装版切断!Print_Area</vt:lpstr>
      <vt:lpstr>舗装版撤去調書!Print_Area</vt:lpstr>
      <vt:lpstr>舗装版切断!Print_Titles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憲之</dc:creator>
  <cp:lastModifiedBy>中村　憲之</cp:lastModifiedBy>
  <cp:lastPrinted>2025-08-15T05:13:30Z</cp:lastPrinted>
  <dcterms:created xsi:type="dcterms:W3CDTF">2021-04-28T06:09:55Z</dcterms:created>
  <dcterms:modified xsi:type="dcterms:W3CDTF">2025-08-15T05:14:13Z</dcterms:modified>
</cp:coreProperties>
</file>